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12540" activeTab="1"/>
  </bookViews>
  <sheets>
    <sheet name="Sheet补助" sheetId="3" r:id="rId1"/>
    <sheet name="Sheet目标" sheetId="2" r:id="rId2"/>
  </sheets>
  <calcPr calcId="144525"/>
  <fileRecoveryPr repairLoad="1"/>
</workbook>
</file>

<file path=xl/calcChain.xml><?xml version="1.0" encoding="utf-8"?>
<calcChain xmlns="http://schemas.openxmlformats.org/spreadsheetml/2006/main">
  <c r="C19" i="3"/>
  <c r="L18"/>
  <c r="J18"/>
  <c r="D18"/>
  <c r="O18" s="1"/>
  <c r="L17"/>
  <c r="J17"/>
  <c r="D17"/>
  <c r="O17" s="1"/>
  <c r="L16"/>
  <c r="J16"/>
  <c r="D16"/>
  <c r="O16" s="1"/>
  <c r="L15"/>
  <c r="J15"/>
  <c r="D15"/>
  <c r="O15" s="1"/>
  <c r="L14"/>
  <c r="J14"/>
  <c r="D14"/>
  <c r="O14" s="1"/>
  <c r="L13"/>
  <c r="J13"/>
  <c r="D13"/>
  <c r="O13" s="1"/>
  <c r="L12"/>
  <c r="J12"/>
  <c r="D12"/>
  <c r="O12" s="1"/>
  <c r="L11"/>
  <c r="J11"/>
  <c r="D11"/>
  <c r="O11" s="1"/>
  <c r="L10"/>
  <c r="J10"/>
  <c r="D10"/>
  <c r="O10" s="1"/>
  <c r="L9"/>
  <c r="J9"/>
  <c r="D9"/>
  <c r="O9" s="1"/>
  <c r="L8"/>
  <c r="J8"/>
  <c r="D8"/>
  <c r="O8" s="1"/>
  <c r="L7"/>
  <c r="J7"/>
  <c r="D7"/>
  <c r="O7" s="1"/>
  <c r="L6"/>
  <c r="J6"/>
  <c r="D6"/>
  <c r="O6" s="1"/>
  <c r="L5"/>
  <c r="J5"/>
  <c r="D5"/>
  <c r="O5" s="1"/>
  <c r="L4"/>
  <c r="L19" s="1"/>
  <c r="J4"/>
  <c r="D4"/>
  <c r="O4" s="1"/>
  <c r="O19" s="1"/>
  <c r="N4" l="1"/>
  <c r="N5"/>
  <c r="N6"/>
  <c r="N7"/>
  <c r="N8"/>
  <c r="N9"/>
  <c r="N10"/>
  <c r="N11"/>
  <c r="N12"/>
  <c r="N13"/>
  <c r="N14"/>
  <c r="N15"/>
  <c r="N16"/>
  <c r="N17"/>
  <c r="N18"/>
  <c r="D19"/>
  <c r="M4"/>
  <c r="M5"/>
  <c r="M6"/>
  <c r="M7"/>
  <c r="M8"/>
  <c r="M9"/>
  <c r="M10"/>
  <c r="M11"/>
  <c r="M12"/>
  <c r="M13"/>
  <c r="M14"/>
  <c r="M15"/>
  <c r="M16"/>
  <c r="M17"/>
  <c r="M18"/>
  <c r="K4"/>
  <c r="K5"/>
  <c r="K6"/>
  <c r="K7"/>
  <c r="P7" s="1"/>
  <c r="K8"/>
  <c r="K9"/>
  <c r="K10"/>
  <c r="K11"/>
  <c r="P11" s="1"/>
  <c r="K12"/>
  <c r="K13"/>
  <c r="K14"/>
  <c r="P14" s="1"/>
  <c r="K15"/>
  <c r="P15" s="1"/>
  <c r="K16"/>
  <c r="K17"/>
  <c r="K18"/>
  <c r="P18" s="1"/>
  <c r="N19" l="1"/>
  <c r="P10"/>
  <c r="P6"/>
  <c r="P17"/>
  <c r="P13"/>
  <c r="P9"/>
  <c r="P5"/>
  <c r="M19"/>
  <c r="P16"/>
  <c r="P12"/>
  <c r="P8"/>
  <c r="K19"/>
  <c r="P4"/>
  <c r="P19" l="1"/>
</calcChain>
</file>

<file path=xl/sharedStrings.xml><?xml version="1.0" encoding="utf-8"?>
<sst xmlns="http://schemas.openxmlformats.org/spreadsheetml/2006/main" count="91" uniqueCount="85">
  <si>
    <t>序号</t>
  </si>
  <si>
    <t>乡镇街道</t>
  </si>
  <si>
    <t>筹资总额（万元）</t>
  </si>
  <si>
    <t>省级财政</t>
  </si>
  <si>
    <t>三明财政</t>
  </si>
  <si>
    <t>永安财政</t>
  </si>
  <si>
    <t>乡镇</t>
  </si>
  <si>
    <t>村级</t>
  </si>
  <si>
    <t>合计</t>
  </si>
  <si>
    <t>明财建（指）[2021]11号</t>
  </si>
  <si>
    <t>明财（建）指[2021]13号</t>
  </si>
  <si>
    <t>安砂镇</t>
  </si>
  <si>
    <t>槐南镇</t>
  </si>
  <si>
    <t>西洋镇</t>
  </si>
  <si>
    <t>曹远镇</t>
  </si>
  <si>
    <t>贡川镇</t>
  </si>
  <si>
    <t>罗坊乡</t>
  </si>
  <si>
    <t>小陶镇</t>
  </si>
  <si>
    <t>青水乡</t>
  </si>
  <si>
    <t>大湖镇</t>
  </si>
  <si>
    <t>上坪乡</t>
  </si>
  <si>
    <t>洪田镇</t>
  </si>
  <si>
    <t>燕东街道</t>
  </si>
  <si>
    <t>燕西街道</t>
  </si>
  <si>
    <t>燕南街道</t>
  </si>
  <si>
    <t>燕北街道</t>
  </si>
  <si>
    <t xml:space="preserve">附件2：               </t>
    <phoneticPr fontId="7" type="noConversion"/>
  </si>
  <si>
    <t xml:space="preserve">                     绩效目标表_x000D_</t>
    <phoneticPr fontId="7" type="noConversion"/>
  </si>
  <si>
    <r>
      <rPr>
        <sz val="12"/>
        <color rgb="FF000000"/>
        <rFont val="宋体"/>
        <family val="3"/>
        <charset val="134"/>
      </rPr>
      <t>专项名称</t>
    </r>
    <r>
      <rPr>
        <sz val="12"/>
        <color rgb="FF000000"/>
        <rFont val="宋体"/>
        <family val="3"/>
        <charset val="134"/>
      </rPr>
      <t>_x000D_</t>
    </r>
    <phoneticPr fontId="7" type="noConversion"/>
  </si>
  <si>
    <r>
      <rPr>
        <sz val="12"/>
        <color rgb="FF000000"/>
        <rFont val="宋体"/>
        <family val="3"/>
        <charset val="134"/>
      </rPr>
      <t>市级主管部门</t>
    </r>
    <r>
      <rPr>
        <sz val="12"/>
        <color rgb="FF000000"/>
        <rFont val="宋体"/>
        <family val="3"/>
        <charset val="134"/>
      </rPr>
      <t>_x000D_</t>
    </r>
    <phoneticPr fontId="7" type="noConversion"/>
  </si>
  <si>
    <t>三明市住房和城乡建设局</t>
  </si>
  <si>
    <r>
      <rPr>
        <sz val="12"/>
        <color rgb="FF000000"/>
        <rFont val="宋体"/>
        <family val="3"/>
        <charset val="134"/>
      </rPr>
      <t>县级财政部门</t>
    </r>
    <r>
      <rPr>
        <sz val="12"/>
        <color rgb="FF000000"/>
        <rFont val="宋体"/>
        <family val="3"/>
        <charset val="134"/>
      </rPr>
      <t>_x000D_</t>
    </r>
    <phoneticPr fontId="7" type="noConversion"/>
  </si>
  <si>
    <t>永安市财政局</t>
  </si>
  <si>
    <t>县级主管部门</t>
  </si>
  <si>
    <t>永安市住房和城乡建设局</t>
  </si>
  <si>
    <r>
      <rPr>
        <sz val="12"/>
        <color rgb="FF000000"/>
        <rFont val="宋体"/>
        <family val="3"/>
        <charset val="134"/>
      </rPr>
      <t xml:space="preserve">   </t>
    </r>
    <r>
      <rPr>
        <sz val="12"/>
        <color rgb="FF000000"/>
        <rFont val="宋体"/>
        <family val="3"/>
        <charset val="134"/>
      </rPr>
      <t>总体目标</t>
    </r>
    <r>
      <rPr>
        <sz val="12"/>
        <color rgb="FF000000"/>
        <rFont val="宋体"/>
        <family val="3"/>
        <charset val="134"/>
      </rPr>
      <t>_x000D_</t>
    </r>
    <phoneticPr fontId="7" type="noConversion"/>
  </si>
  <si>
    <r>
      <rPr>
        <sz val="12"/>
        <color rgb="FF000000"/>
        <rFont val="宋体"/>
        <family val="3"/>
        <charset val="134"/>
      </rPr>
      <t>目标</t>
    </r>
    <r>
      <rPr>
        <sz val="12"/>
        <color rgb="FF000000"/>
        <rFont val="宋体"/>
        <family val="3"/>
        <charset val="134"/>
      </rPr>
      <t>1</t>
    </r>
    <r>
      <rPr>
        <sz val="12"/>
        <color rgb="FF000000"/>
        <rFont val="宋体"/>
        <family val="3"/>
        <charset val="134"/>
      </rPr>
      <t>：进一步做到农村生活垃圾治理</t>
    </r>
    <r>
      <rPr>
        <sz val="12"/>
        <color rgb="FF000000"/>
        <rFont val="宋体"/>
        <family val="3"/>
        <charset val="134"/>
      </rPr>
      <t>“5</t>
    </r>
    <r>
      <rPr>
        <sz val="12"/>
        <color rgb="FF000000"/>
        <rFont val="宋体"/>
        <family val="3"/>
        <charset val="134"/>
      </rPr>
      <t>个有</t>
    </r>
    <r>
      <rPr>
        <sz val="12"/>
        <color rgb="FF000000"/>
        <rFont val="宋体"/>
        <family val="3"/>
        <charset val="134"/>
      </rPr>
      <t>”</t>
    </r>
    <r>
      <rPr>
        <sz val="12"/>
        <color rgb="FF000000"/>
        <rFont val="宋体"/>
        <family val="3"/>
        <charset val="134"/>
      </rPr>
      <t>标准（有完备的设施设备、有成熟的治理技术、有稳定的保洁队伍、有完善的监管制度、有长效的资金保障）。</t>
    </r>
    <r>
      <rPr>
        <sz val="12"/>
        <color rgb="FF000000"/>
        <rFont val="宋体"/>
        <family val="3"/>
        <charset val="134"/>
      </rPr>
      <t xml:space="preserve">                                       </t>
    </r>
    <r>
      <rPr>
        <sz val="12"/>
        <color rgb="FF000000"/>
        <rFont val="宋体"/>
        <family val="3"/>
        <charset val="134"/>
      </rPr>
      <t>目标</t>
    </r>
    <r>
      <rPr>
        <sz val="12"/>
        <color rgb="FF000000"/>
        <rFont val="宋体"/>
        <family val="3"/>
        <charset val="134"/>
      </rPr>
      <t>2</t>
    </r>
    <r>
      <rPr>
        <sz val="12"/>
        <color rgb="FF000000"/>
        <rFont val="宋体"/>
        <family val="3"/>
        <charset val="134"/>
      </rPr>
      <t>：提升农村生活垃圾治理水平情况。</t>
    </r>
    <r>
      <rPr>
        <sz val="12"/>
        <color rgb="FF000000"/>
        <rFont val="宋体"/>
        <family val="3"/>
        <charset val="134"/>
      </rPr>
      <t xml:space="preserve">                                        </t>
    </r>
    <r>
      <rPr>
        <sz val="12"/>
        <color rgb="FF000000"/>
        <rFont val="宋体"/>
        <family val="3"/>
        <charset val="134"/>
      </rPr>
      <t>_x000D_</t>
    </r>
    <phoneticPr fontId="7" type="noConversion"/>
  </si>
  <si>
    <t>绩效指标</t>
  </si>
  <si>
    <t>一级指标</t>
  </si>
  <si>
    <t xml:space="preserve">    二级指标</t>
  </si>
  <si>
    <t xml:space="preserve">     三级指标</t>
  </si>
  <si>
    <t xml:space="preserve">      指标值</t>
  </si>
  <si>
    <t>产出指标</t>
  </si>
  <si>
    <t xml:space="preserve">    数量指标</t>
  </si>
  <si>
    <t>覆盖人口数量</t>
  </si>
  <si>
    <t xml:space="preserve">    质量指标</t>
  </si>
  <si>
    <t>农村垃圾治行理行政村比例</t>
    <phoneticPr fontId="6" type="noConversion"/>
  </si>
  <si>
    <t>95%以上</t>
    <phoneticPr fontId="6" type="noConversion"/>
  </si>
  <si>
    <t>市级垃圾治理自检通过率</t>
  </si>
  <si>
    <t>90%以上</t>
  </si>
  <si>
    <t>省级垃圾治理验收通过率</t>
  </si>
  <si>
    <t xml:space="preserve">   时效指标</t>
  </si>
  <si>
    <t>项目完成及时率</t>
  </si>
  <si>
    <t>1年</t>
  </si>
  <si>
    <t xml:space="preserve">   成本指标</t>
  </si>
  <si>
    <t>省级投入</t>
  </si>
  <si>
    <t>市级投入</t>
  </si>
  <si>
    <t>县级投入</t>
  </si>
  <si>
    <t>乡镇投入</t>
  </si>
  <si>
    <t>村级投入</t>
  </si>
  <si>
    <t>效益指标</t>
  </si>
  <si>
    <t xml:space="preserve">  社会效益指标</t>
  </si>
  <si>
    <t>满意度指标</t>
    <phoneticPr fontId="6" type="noConversion"/>
  </si>
  <si>
    <t>人民群众满意</t>
  </si>
  <si>
    <t>2021年农村生活垃圾治理常态机制补助项目</t>
    <phoneticPr fontId="6" type="noConversion"/>
  </si>
  <si>
    <t>10.6万人</t>
    <phoneticPr fontId="6" type="noConversion"/>
  </si>
  <si>
    <t>127.2万元</t>
    <phoneticPr fontId="6" type="noConversion"/>
  </si>
  <si>
    <t>63.6万元</t>
    <phoneticPr fontId="6" type="noConversion"/>
  </si>
  <si>
    <t>212万元</t>
    <phoneticPr fontId="6" type="noConversion"/>
  </si>
  <si>
    <t>106万元</t>
    <phoneticPr fontId="6" type="noConversion"/>
  </si>
  <si>
    <t>村民环保意识的提升和卫生习惯的改善</t>
    <phoneticPr fontId="6" type="noConversion"/>
  </si>
  <si>
    <t>道路、沟渠、房前屋后及公共场所等农村环境整洁</t>
    <phoneticPr fontId="6" type="noConversion"/>
  </si>
  <si>
    <t>提升农民幸福指数</t>
    <phoneticPr fontId="6" type="noConversion"/>
  </si>
  <si>
    <t>提升</t>
    <phoneticPr fontId="6" type="noConversion"/>
  </si>
  <si>
    <t>农村人居环境改善</t>
    <phoneticPr fontId="6" type="noConversion"/>
  </si>
  <si>
    <t>创建卫生村庄环境，进一步改善农村人居环境</t>
    <phoneticPr fontId="6" type="noConversion"/>
  </si>
  <si>
    <t>服务对象满意    度指标</t>
    <phoneticPr fontId="6" type="noConversion"/>
  </si>
  <si>
    <t>可持续影响指标</t>
    <phoneticPr fontId="6" type="noConversion"/>
  </si>
  <si>
    <t>筹资标准（元/人）</t>
  </si>
  <si>
    <r>
      <t xml:space="preserve">附件1：                        </t>
    </r>
    <r>
      <rPr>
        <sz val="18"/>
        <color indexed="8"/>
        <rFont val="宋体"/>
        <family val="3"/>
        <charset val="134"/>
      </rPr>
      <t>2021年农村生活垃圾治理常态机制财政补助资金安排情况表</t>
    </r>
    <phoneticPr fontId="6" type="noConversion"/>
  </si>
  <si>
    <t>永财预[2021]5号</t>
    <phoneticPr fontId="6" type="noConversion"/>
  </si>
  <si>
    <t>乡镇街道</t>
    <phoneticPr fontId="6" type="noConversion"/>
  </si>
  <si>
    <t>补助人口（万人）</t>
    <phoneticPr fontId="6" type="noConversion"/>
  </si>
  <si>
    <t>备注：省级、永安财政补助，款列“2120501城乡社区环境卫生”科目，三明财政补助，款列“2120804农村基础设施建设支出”科目。</t>
    <phoneticPr fontId="6" type="noConversion"/>
  </si>
  <si>
    <t>农村统计 人口（人）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</si>
</sst>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0.000_ "/>
    <numFmt numFmtId="177" formatCode="0.00_ "/>
  </numFmts>
  <fonts count="11">
    <font>
      <sz val="11"/>
      <color theme="1"/>
      <name val="宋体"/>
      <charset val="134"/>
      <scheme val="minor"/>
    </font>
    <font>
      <sz val="12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18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8"/>
      <color rgb="FF000000"/>
      <name val="方正小标宋简体"/>
      <charset val="134"/>
    </font>
    <font>
      <sz val="12"/>
      <color rgb="FF000000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Border="1">
      <alignment vertical="center"/>
    </xf>
    <xf numFmtId="0" fontId="4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76" fontId="2" fillId="0" borderId="2" xfId="0" applyNumberFormat="1" applyFont="1" applyBorder="1" applyAlignment="1">
      <alignment vertical="top" wrapText="1"/>
    </xf>
    <xf numFmtId="0" fontId="0" fillId="0" borderId="2" xfId="0" applyBorder="1" applyAlignment="1">
      <alignment vertical="top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0" fillId="0" borderId="6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workbookViewId="0">
      <selection activeCell="K6" sqref="K6"/>
    </sheetView>
  </sheetViews>
  <sheetFormatPr defaultRowHeight="13.5"/>
  <cols>
    <col min="1" max="1" width="6.625" customWidth="1"/>
    <col min="2" max="2" width="9.5" customWidth="1"/>
    <col min="3" max="3" width="10.625" customWidth="1"/>
    <col min="5" max="5" width="6.25" customWidth="1"/>
    <col min="6" max="7" width="6.375" customWidth="1"/>
    <col min="8" max="8" width="6.125" customWidth="1"/>
    <col min="9" max="9" width="5.5" customWidth="1"/>
    <col min="10" max="10" width="7.875" customWidth="1"/>
    <col min="11" max="11" width="14.75" customWidth="1"/>
    <col min="12" max="12" width="13.75" customWidth="1"/>
    <col min="13" max="13" width="10.625" customWidth="1"/>
    <col min="15" max="15" width="7" customWidth="1"/>
  </cols>
  <sheetData>
    <row r="1" spans="1:16" ht="39" customHeight="1">
      <c r="A1" s="13" t="s">
        <v>79</v>
      </c>
      <c r="B1" s="14"/>
      <c r="C1" s="14"/>
      <c r="D1" s="15"/>
      <c r="E1" s="14"/>
      <c r="F1" s="14"/>
      <c r="G1" s="14"/>
      <c r="H1" s="14"/>
      <c r="I1" s="14"/>
      <c r="J1" s="14"/>
      <c r="K1" s="14"/>
      <c r="L1" s="14"/>
      <c r="M1" s="14"/>
      <c r="N1" s="14"/>
      <c r="O1" s="16"/>
      <c r="P1" s="16"/>
    </row>
    <row r="2" spans="1:16" ht="24.95" customHeight="1">
      <c r="A2" s="17" t="s">
        <v>0</v>
      </c>
      <c r="B2" s="19" t="s">
        <v>1</v>
      </c>
      <c r="C2" s="19" t="s">
        <v>84</v>
      </c>
      <c r="D2" s="21" t="s">
        <v>82</v>
      </c>
      <c r="E2" s="23" t="s">
        <v>78</v>
      </c>
      <c r="F2" s="23"/>
      <c r="G2" s="23"/>
      <c r="H2" s="23"/>
      <c r="I2" s="23"/>
      <c r="J2" s="23"/>
      <c r="K2" s="23" t="s">
        <v>2</v>
      </c>
      <c r="L2" s="24"/>
      <c r="M2" s="24"/>
      <c r="N2" s="24"/>
      <c r="O2" s="24"/>
      <c r="P2" s="24"/>
    </row>
    <row r="3" spans="1:16" ht="36" customHeight="1">
      <c r="A3" s="18"/>
      <c r="B3" s="20"/>
      <c r="C3" s="20"/>
      <c r="D3" s="22"/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80</v>
      </c>
      <c r="N3" s="6" t="s">
        <v>81</v>
      </c>
      <c r="O3" s="7" t="s">
        <v>7</v>
      </c>
      <c r="P3" s="7" t="s">
        <v>8</v>
      </c>
    </row>
    <row r="4" spans="1:16" ht="22.5" customHeight="1">
      <c r="A4" s="1">
        <v>1</v>
      </c>
      <c r="B4" s="2" t="s">
        <v>11</v>
      </c>
      <c r="C4" s="1">
        <v>10218</v>
      </c>
      <c r="D4" s="3">
        <f>C4/149290*10.6</f>
        <v>0.72550606202692747</v>
      </c>
      <c r="E4" s="1">
        <v>12</v>
      </c>
      <c r="F4" s="1">
        <v>6</v>
      </c>
      <c r="G4" s="1">
        <v>20</v>
      </c>
      <c r="H4" s="1">
        <v>20</v>
      </c>
      <c r="I4" s="1">
        <v>10</v>
      </c>
      <c r="J4" s="1">
        <f>SUM(E4:I4)</f>
        <v>68</v>
      </c>
      <c r="K4" s="8">
        <f>D4*E4</f>
        <v>8.7060727443231301</v>
      </c>
      <c r="L4" s="8">
        <f>D4*6</f>
        <v>4.353036372161565</v>
      </c>
      <c r="M4" s="8">
        <f>D4*20</f>
        <v>14.510121240538549</v>
      </c>
      <c r="N4" s="8">
        <f>D4*H4</f>
        <v>14.510121240538549</v>
      </c>
      <c r="O4" s="9">
        <f>D4*I4</f>
        <v>7.2550606202692745</v>
      </c>
      <c r="P4" s="9">
        <f>SUM(K4:O4)</f>
        <v>49.334412217831073</v>
      </c>
    </row>
    <row r="5" spans="1:16" ht="22.5" customHeight="1">
      <c r="A5" s="1">
        <v>2</v>
      </c>
      <c r="B5" s="2" t="s">
        <v>12</v>
      </c>
      <c r="C5" s="1">
        <v>9656</v>
      </c>
      <c r="D5" s="3">
        <f t="shared" ref="D5:D18" si="0">C5/149290*10.6</f>
        <v>0.68560251858798305</v>
      </c>
      <c r="E5" s="1">
        <v>12</v>
      </c>
      <c r="F5" s="1">
        <v>6</v>
      </c>
      <c r="G5" s="1">
        <v>20</v>
      </c>
      <c r="H5" s="1">
        <v>20</v>
      </c>
      <c r="I5" s="1">
        <v>10</v>
      </c>
      <c r="J5" s="1">
        <f>SUM(E5:I5)</f>
        <v>68</v>
      </c>
      <c r="K5" s="8">
        <f t="shared" ref="K5:K18" si="1">D5*E5</f>
        <v>8.2272302230557965</v>
      </c>
      <c r="L5" s="8">
        <f>D5*6</f>
        <v>4.1136151115278983</v>
      </c>
      <c r="M5" s="8">
        <f t="shared" ref="M5:M18" si="2">D5*20</f>
        <v>13.712050371759661</v>
      </c>
      <c r="N5" s="8">
        <f t="shared" ref="N5:N18" si="3">D5*H5</f>
        <v>13.712050371759661</v>
      </c>
      <c r="O5" s="9">
        <f t="shared" ref="O5:O18" si="4">D5*I5</f>
        <v>6.8560251858798305</v>
      </c>
      <c r="P5" s="9">
        <f t="shared" ref="P5:P18" si="5">SUM(K5:O5)</f>
        <v>46.620971263982845</v>
      </c>
    </row>
    <row r="6" spans="1:16" ht="22.5" customHeight="1">
      <c r="A6" s="1">
        <v>3</v>
      </c>
      <c r="B6" s="2" t="s">
        <v>13</v>
      </c>
      <c r="C6" s="1">
        <v>14220</v>
      </c>
      <c r="D6" s="3">
        <f t="shared" si="0"/>
        <v>1.0096590528501574</v>
      </c>
      <c r="E6" s="1">
        <v>12</v>
      </c>
      <c r="F6" s="1">
        <v>6</v>
      </c>
      <c r="G6" s="1">
        <v>20</v>
      </c>
      <c r="H6" s="1">
        <v>20</v>
      </c>
      <c r="I6" s="1">
        <v>10</v>
      </c>
      <c r="J6" s="1">
        <f t="shared" ref="J6:J18" si="6">SUM(E6:I6)</f>
        <v>68</v>
      </c>
      <c r="K6" s="8">
        <f t="shared" si="1"/>
        <v>12.11590863420189</v>
      </c>
      <c r="L6" s="8">
        <f t="shared" ref="L6:L18" si="7">D6*6</f>
        <v>6.0579543171009451</v>
      </c>
      <c r="M6" s="8">
        <f t="shared" si="2"/>
        <v>20.193181057003148</v>
      </c>
      <c r="N6" s="8">
        <f t="shared" si="3"/>
        <v>20.193181057003148</v>
      </c>
      <c r="O6" s="9">
        <f t="shared" si="4"/>
        <v>10.096590528501574</v>
      </c>
      <c r="P6" s="9">
        <f t="shared" si="5"/>
        <v>68.656815593810705</v>
      </c>
    </row>
    <row r="7" spans="1:16" ht="22.5" customHeight="1">
      <c r="A7" s="1">
        <v>4</v>
      </c>
      <c r="B7" s="2" t="s">
        <v>14</v>
      </c>
      <c r="C7" s="1">
        <v>15615</v>
      </c>
      <c r="D7" s="3">
        <f t="shared" si="0"/>
        <v>1.108707883984192</v>
      </c>
      <c r="E7" s="1">
        <v>12</v>
      </c>
      <c r="F7" s="1">
        <v>6</v>
      </c>
      <c r="G7" s="1">
        <v>20</v>
      </c>
      <c r="H7" s="1">
        <v>20</v>
      </c>
      <c r="I7" s="1">
        <v>10</v>
      </c>
      <c r="J7" s="1">
        <f t="shared" si="6"/>
        <v>68</v>
      </c>
      <c r="K7" s="8">
        <f t="shared" si="1"/>
        <v>13.304494607810303</v>
      </c>
      <c r="L7" s="8">
        <f>D7*6</f>
        <v>6.6522473039051517</v>
      </c>
      <c r="M7" s="8">
        <f t="shared" si="2"/>
        <v>22.174157679683837</v>
      </c>
      <c r="N7" s="8">
        <f t="shared" si="3"/>
        <v>22.174157679683837</v>
      </c>
      <c r="O7" s="9">
        <f t="shared" si="4"/>
        <v>11.087078839841919</v>
      </c>
      <c r="P7" s="9">
        <f t="shared" si="5"/>
        <v>75.392136110925051</v>
      </c>
    </row>
    <row r="8" spans="1:16" ht="22.5" customHeight="1">
      <c r="A8" s="1">
        <v>5</v>
      </c>
      <c r="B8" s="2" t="s">
        <v>15</v>
      </c>
      <c r="C8" s="1">
        <v>6091</v>
      </c>
      <c r="D8" s="3">
        <f t="shared" si="0"/>
        <v>0.43247772791211736</v>
      </c>
      <c r="E8" s="1">
        <v>12</v>
      </c>
      <c r="F8" s="1">
        <v>6</v>
      </c>
      <c r="G8" s="1">
        <v>20</v>
      </c>
      <c r="H8" s="1">
        <v>20</v>
      </c>
      <c r="I8" s="1">
        <v>10</v>
      </c>
      <c r="J8" s="1">
        <f t="shared" si="6"/>
        <v>68</v>
      </c>
      <c r="K8" s="8">
        <f t="shared" si="1"/>
        <v>5.1897327349454088</v>
      </c>
      <c r="L8" s="8">
        <f t="shared" si="7"/>
        <v>2.5948663674727044</v>
      </c>
      <c r="M8" s="8">
        <f t="shared" si="2"/>
        <v>8.6495545582423468</v>
      </c>
      <c r="N8" s="8">
        <f t="shared" si="3"/>
        <v>8.6495545582423468</v>
      </c>
      <c r="O8" s="9">
        <f t="shared" si="4"/>
        <v>4.3247772791211734</v>
      </c>
      <c r="P8" s="9">
        <f t="shared" si="5"/>
        <v>29.408485498023978</v>
      </c>
    </row>
    <row r="9" spans="1:16" ht="22.5" customHeight="1">
      <c r="A9" s="1">
        <v>6</v>
      </c>
      <c r="B9" s="2" t="s">
        <v>16</v>
      </c>
      <c r="C9" s="1">
        <v>6387</v>
      </c>
      <c r="D9" s="3">
        <f t="shared" si="0"/>
        <v>0.45349454082657914</v>
      </c>
      <c r="E9" s="1">
        <v>12</v>
      </c>
      <c r="F9" s="1">
        <v>6</v>
      </c>
      <c r="G9" s="1">
        <v>20</v>
      </c>
      <c r="H9" s="1">
        <v>20</v>
      </c>
      <c r="I9" s="1">
        <v>10</v>
      </c>
      <c r="J9" s="1">
        <f t="shared" si="6"/>
        <v>68</v>
      </c>
      <c r="K9" s="8">
        <f t="shared" si="1"/>
        <v>5.4419344899189497</v>
      </c>
      <c r="L9" s="8">
        <f t="shared" si="7"/>
        <v>2.7209672449594748</v>
      </c>
      <c r="M9" s="8">
        <f t="shared" si="2"/>
        <v>9.0698908165315828</v>
      </c>
      <c r="N9" s="8">
        <f t="shared" si="3"/>
        <v>9.0698908165315828</v>
      </c>
      <c r="O9" s="9">
        <f t="shared" si="4"/>
        <v>4.5349454082657914</v>
      </c>
      <c r="P9" s="9">
        <f t="shared" si="5"/>
        <v>30.837628776207382</v>
      </c>
    </row>
    <row r="10" spans="1:16" ht="22.5" customHeight="1">
      <c r="A10" s="1">
        <v>7</v>
      </c>
      <c r="B10" s="2" t="s">
        <v>17</v>
      </c>
      <c r="C10" s="4">
        <v>25116</v>
      </c>
      <c r="D10" s="3">
        <f t="shared" si="0"/>
        <v>1.7833049768906155</v>
      </c>
      <c r="E10" s="1">
        <v>12</v>
      </c>
      <c r="F10" s="1">
        <v>6</v>
      </c>
      <c r="G10" s="1">
        <v>20</v>
      </c>
      <c r="H10" s="1">
        <v>20</v>
      </c>
      <c r="I10" s="1">
        <v>10</v>
      </c>
      <c r="J10" s="1">
        <f t="shared" si="6"/>
        <v>68</v>
      </c>
      <c r="K10" s="8">
        <f t="shared" si="1"/>
        <v>21.399659722687385</v>
      </c>
      <c r="L10" s="8">
        <f t="shared" si="7"/>
        <v>10.699829861343693</v>
      </c>
      <c r="M10" s="8">
        <f t="shared" si="2"/>
        <v>35.666099537812308</v>
      </c>
      <c r="N10" s="8">
        <f t="shared" si="3"/>
        <v>35.666099537812308</v>
      </c>
      <c r="O10" s="9">
        <f t="shared" si="4"/>
        <v>17.833049768906154</v>
      </c>
      <c r="P10" s="9">
        <f t="shared" si="5"/>
        <v>121.26473842856184</v>
      </c>
    </row>
    <row r="11" spans="1:16" ht="22.5" customHeight="1">
      <c r="A11" s="1">
        <v>8</v>
      </c>
      <c r="B11" s="2" t="s">
        <v>18</v>
      </c>
      <c r="C11" s="1">
        <v>19214</v>
      </c>
      <c r="D11" s="3">
        <f t="shared" si="0"/>
        <v>1.3642467680353674</v>
      </c>
      <c r="E11" s="1">
        <v>12</v>
      </c>
      <c r="F11" s="1">
        <v>6</v>
      </c>
      <c r="G11" s="1">
        <v>20</v>
      </c>
      <c r="H11" s="1">
        <v>20</v>
      </c>
      <c r="I11" s="1">
        <v>10</v>
      </c>
      <c r="J11" s="1">
        <f t="shared" si="6"/>
        <v>68</v>
      </c>
      <c r="K11" s="8">
        <f t="shared" si="1"/>
        <v>16.370961216424408</v>
      </c>
      <c r="L11" s="8">
        <f t="shared" si="7"/>
        <v>8.1854806082122042</v>
      </c>
      <c r="M11" s="8">
        <f t="shared" si="2"/>
        <v>27.284935360707347</v>
      </c>
      <c r="N11" s="8">
        <f t="shared" si="3"/>
        <v>27.284935360707347</v>
      </c>
      <c r="O11" s="9">
        <f t="shared" si="4"/>
        <v>13.642467680353674</v>
      </c>
      <c r="P11" s="9">
        <f t="shared" si="5"/>
        <v>92.768780226404985</v>
      </c>
    </row>
    <row r="12" spans="1:16" ht="22.5" customHeight="1">
      <c r="A12" s="1">
        <v>9</v>
      </c>
      <c r="B12" s="2" t="s">
        <v>19</v>
      </c>
      <c r="C12" s="1">
        <v>16916</v>
      </c>
      <c r="D12" s="3">
        <f t="shared" si="0"/>
        <v>1.2010824569629579</v>
      </c>
      <c r="E12" s="1">
        <v>12</v>
      </c>
      <c r="F12" s="1">
        <v>6</v>
      </c>
      <c r="G12" s="1">
        <v>20</v>
      </c>
      <c r="H12" s="1">
        <v>20</v>
      </c>
      <c r="I12" s="1">
        <v>10</v>
      </c>
      <c r="J12" s="1">
        <f t="shared" si="6"/>
        <v>68</v>
      </c>
      <c r="K12" s="8">
        <f t="shared" si="1"/>
        <v>14.412989483555496</v>
      </c>
      <c r="L12" s="8">
        <f t="shared" si="7"/>
        <v>7.2064947417777478</v>
      </c>
      <c r="M12" s="8">
        <f t="shared" si="2"/>
        <v>24.021649139259157</v>
      </c>
      <c r="N12" s="8">
        <f t="shared" si="3"/>
        <v>24.021649139259157</v>
      </c>
      <c r="O12" s="9">
        <f t="shared" si="4"/>
        <v>12.010824569629579</v>
      </c>
      <c r="P12" s="9">
        <f t="shared" si="5"/>
        <v>81.673607073481136</v>
      </c>
    </row>
    <row r="13" spans="1:16" ht="22.5" customHeight="1">
      <c r="A13" s="1">
        <v>10</v>
      </c>
      <c r="B13" s="2" t="s">
        <v>20</v>
      </c>
      <c r="C13" s="1">
        <v>7216</v>
      </c>
      <c r="D13" s="3">
        <f t="shared" si="0"/>
        <v>0.51235581753633863</v>
      </c>
      <c r="E13" s="1">
        <v>12</v>
      </c>
      <c r="F13" s="1">
        <v>6</v>
      </c>
      <c r="G13" s="1">
        <v>20</v>
      </c>
      <c r="H13" s="1">
        <v>20</v>
      </c>
      <c r="I13" s="1">
        <v>10</v>
      </c>
      <c r="J13" s="1">
        <f t="shared" si="6"/>
        <v>68</v>
      </c>
      <c r="K13" s="8">
        <f t="shared" si="1"/>
        <v>6.148269810436064</v>
      </c>
      <c r="L13" s="8">
        <f t="shared" si="7"/>
        <v>3.074134905218032</v>
      </c>
      <c r="M13" s="8">
        <f t="shared" si="2"/>
        <v>10.247116350726772</v>
      </c>
      <c r="N13" s="8">
        <f t="shared" si="3"/>
        <v>10.247116350726772</v>
      </c>
      <c r="O13" s="9">
        <f t="shared" si="4"/>
        <v>5.1235581753633861</v>
      </c>
      <c r="P13" s="9">
        <f t="shared" si="5"/>
        <v>34.840195592471026</v>
      </c>
    </row>
    <row r="14" spans="1:16" ht="22.5" customHeight="1">
      <c r="A14" s="1">
        <v>11</v>
      </c>
      <c r="B14" s="2" t="s">
        <v>21</v>
      </c>
      <c r="C14" s="1">
        <v>16254</v>
      </c>
      <c r="D14" s="3">
        <f t="shared" si="0"/>
        <v>1.1540786388907496</v>
      </c>
      <c r="E14" s="1">
        <v>12</v>
      </c>
      <c r="F14" s="1">
        <v>6</v>
      </c>
      <c r="G14" s="1">
        <v>20</v>
      </c>
      <c r="H14" s="1">
        <v>20</v>
      </c>
      <c r="I14" s="1">
        <v>10</v>
      </c>
      <c r="J14" s="1">
        <f t="shared" si="6"/>
        <v>68</v>
      </c>
      <c r="K14" s="8">
        <f t="shared" si="1"/>
        <v>13.848943666688996</v>
      </c>
      <c r="L14" s="8">
        <f t="shared" si="7"/>
        <v>6.9244718333444979</v>
      </c>
      <c r="M14" s="8">
        <f t="shared" si="2"/>
        <v>23.081572777814991</v>
      </c>
      <c r="N14" s="8">
        <f t="shared" si="3"/>
        <v>23.081572777814991</v>
      </c>
      <c r="O14" s="9">
        <f t="shared" si="4"/>
        <v>11.540786388907495</v>
      </c>
      <c r="P14" s="9">
        <f t="shared" si="5"/>
        <v>78.477347444570967</v>
      </c>
    </row>
    <row r="15" spans="1:16" ht="22.5" customHeight="1">
      <c r="A15" s="4">
        <v>12</v>
      </c>
      <c r="B15" s="2" t="s">
        <v>22</v>
      </c>
      <c r="C15" s="4">
        <v>0</v>
      </c>
      <c r="D15" s="3">
        <f t="shared" si="0"/>
        <v>0</v>
      </c>
      <c r="E15" s="1">
        <v>12</v>
      </c>
      <c r="F15" s="1">
        <v>6</v>
      </c>
      <c r="G15" s="1">
        <v>20</v>
      </c>
      <c r="H15" s="1">
        <v>20</v>
      </c>
      <c r="I15" s="1">
        <v>10</v>
      </c>
      <c r="J15" s="1">
        <f t="shared" si="6"/>
        <v>68</v>
      </c>
      <c r="K15" s="8">
        <f t="shared" si="1"/>
        <v>0</v>
      </c>
      <c r="L15" s="8">
        <f t="shared" si="7"/>
        <v>0</v>
      </c>
      <c r="M15" s="8">
        <f t="shared" si="2"/>
        <v>0</v>
      </c>
      <c r="N15" s="8">
        <f t="shared" si="3"/>
        <v>0</v>
      </c>
      <c r="O15" s="9">
        <f t="shared" si="4"/>
        <v>0</v>
      </c>
      <c r="P15" s="9">
        <f t="shared" si="5"/>
        <v>0</v>
      </c>
    </row>
    <row r="16" spans="1:16" ht="22.5" customHeight="1">
      <c r="A16" s="4">
        <v>13</v>
      </c>
      <c r="B16" s="2" t="s">
        <v>23</v>
      </c>
      <c r="C16" s="4">
        <v>2387</v>
      </c>
      <c r="D16" s="3">
        <f t="shared" si="0"/>
        <v>0.16948355549601446</v>
      </c>
      <c r="E16" s="1">
        <v>12</v>
      </c>
      <c r="F16" s="1">
        <v>6</v>
      </c>
      <c r="G16" s="1">
        <v>20</v>
      </c>
      <c r="H16" s="1">
        <v>20</v>
      </c>
      <c r="I16" s="1">
        <v>10</v>
      </c>
      <c r="J16" s="1">
        <f t="shared" si="6"/>
        <v>68</v>
      </c>
      <c r="K16" s="8">
        <f t="shared" si="1"/>
        <v>2.0338026659521735</v>
      </c>
      <c r="L16" s="8">
        <f t="shared" si="7"/>
        <v>1.0169013329760868</v>
      </c>
      <c r="M16" s="8">
        <f t="shared" si="2"/>
        <v>3.3896711099202892</v>
      </c>
      <c r="N16" s="8">
        <f t="shared" si="3"/>
        <v>3.3896711099202892</v>
      </c>
      <c r="O16" s="9">
        <f t="shared" si="4"/>
        <v>1.6948355549601446</v>
      </c>
      <c r="P16" s="9">
        <f t="shared" si="5"/>
        <v>11.524881773728984</v>
      </c>
    </row>
    <row r="17" spans="1:16" ht="22.5" customHeight="1">
      <c r="A17" s="4">
        <v>14</v>
      </c>
      <c r="B17" s="2" t="s">
        <v>24</v>
      </c>
      <c r="C17" s="4">
        <v>0</v>
      </c>
      <c r="D17" s="3">
        <f t="shared" si="0"/>
        <v>0</v>
      </c>
      <c r="E17" s="1">
        <v>12</v>
      </c>
      <c r="F17" s="1">
        <v>6</v>
      </c>
      <c r="G17" s="1">
        <v>20</v>
      </c>
      <c r="H17" s="1">
        <v>20</v>
      </c>
      <c r="I17" s="1">
        <v>10</v>
      </c>
      <c r="J17" s="1">
        <f t="shared" si="6"/>
        <v>68</v>
      </c>
      <c r="K17" s="8">
        <f t="shared" si="1"/>
        <v>0</v>
      </c>
      <c r="L17" s="8">
        <f t="shared" si="7"/>
        <v>0</v>
      </c>
      <c r="M17" s="8">
        <f t="shared" si="2"/>
        <v>0</v>
      </c>
      <c r="N17" s="8">
        <f t="shared" si="3"/>
        <v>0</v>
      </c>
      <c r="O17" s="9">
        <f t="shared" si="4"/>
        <v>0</v>
      </c>
      <c r="P17" s="9">
        <f t="shared" si="5"/>
        <v>0</v>
      </c>
    </row>
    <row r="18" spans="1:16" ht="22.5" customHeight="1">
      <c r="A18" s="4">
        <v>15</v>
      </c>
      <c r="B18" s="2" t="s">
        <v>25</v>
      </c>
      <c r="C18" s="4">
        <v>0</v>
      </c>
      <c r="D18" s="3">
        <f t="shared" si="0"/>
        <v>0</v>
      </c>
      <c r="E18" s="1">
        <v>12</v>
      </c>
      <c r="F18" s="1">
        <v>6</v>
      </c>
      <c r="G18" s="1">
        <v>20</v>
      </c>
      <c r="H18" s="1">
        <v>20</v>
      </c>
      <c r="I18" s="1">
        <v>10</v>
      </c>
      <c r="J18" s="1">
        <f t="shared" si="6"/>
        <v>68</v>
      </c>
      <c r="K18" s="8">
        <f t="shared" si="1"/>
        <v>0</v>
      </c>
      <c r="L18" s="8">
        <f t="shared" si="7"/>
        <v>0</v>
      </c>
      <c r="M18" s="8">
        <f t="shared" si="2"/>
        <v>0</v>
      </c>
      <c r="N18" s="8">
        <f t="shared" si="3"/>
        <v>0</v>
      </c>
      <c r="O18" s="9">
        <f t="shared" si="4"/>
        <v>0</v>
      </c>
      <c r="P18" s="9">
        <f t="shared" si="5"/>
        <v>0</v>
      </c>
    </row>
    <row r="19" spans="1:16" ht="22.5" customHeight="1">
      <c r="A19" s="1"/>
      <c r="B19" s="1" t="s">
        <v>8</v>
      </c>
      <c r="C19" s="1">
        <f>SUM(C4:C18)</f>
        <v>149290</v>
      </c>
      <c r="D19" s="1">
        <f t="shared" ref="D19:P19" si="8">SUM(D4:D18)</f>
        <v>10.600000000000001</v>
      </c>
      <c r="E19" s="1"/>
      <c r="F19" s="1"/>
      <c r="G19" s="1"/>
      <c r="H19" s="1"/>
      <c r="I19" s="1"/>
      <c r="J19" s="1"/>
      <c r="K19" s="1">
        <f>SUM(K4:K18)</f>
        <v>127.2</v>
      </c>
      <c r="L19" s="1">
        <f t="shared" si="8"/>
        <v>63.6</v>
      </c>
      <c r="M19" s="1">
        <f t="shared" si="8"/>
        <v>211.99999999999997</v>
      </c>
      <c r="N19" s="1">
        <f t="shared" si="8"/>
        <v>211.99999999999997</v>
      </c>
      <c r="O19" s="1">
        <f t="shared" si="8"/>
        <v>105.99999999999999</v>
      </c>
      <c r="P19" s="1">
        <f t="shared" si="8"/>
        <v>720.8</v>
      </c>
    </row>
    <row r="20" spans="1:16" ht="22.5" customHeight="1">
      <c r="A20" s="10" t="s">
        <v>83</v>
      </c>
      <c r="B20" s="11"/>
      <c r="C20" s="11"/>
      <c r="D20" s="12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</sheetData>
  <mergeCells count="8">
    <mergeCell ref="A20:P20"/>
    <mergeCell ref="A1:P1"/>
    <mergeCell ref="A2:A3"/>
    <mergeCell ref="B2:B3"/>
    <mergeCell ref="C2:C3"/>
    <mergeCell ref="D2:D3"/>
    <mergeCell ref="E2:J2"/>
    <mergeCell ref="K2:P2"/>
  </mergeCells>
  <phoneticPr fontId="6" type="noConversion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>
      <selection activeCell="U12" sqref="U12"/>
    </sheetView>
  </sheetViews>
  <sheetFormatPr defaultRowHeight="13.5"/>
  <cols>
    <col min="2" max="2" width="7" customWidth="1"/>
    <col min="3" max="3" width="5.75" customWidth="1"/>
    <col min="5" max="5" width="7.125" customWidth="1"/>
    <col min="6" max="6" width="3.75" customWidth="1"/>
    <col min="7" max="7" width="13.625" customWidth="1"/>
    <col min="8" max="8" width="8.125" customWidth="1"/>
    <col min="10" max="10" width="15.625" customWidth="1"/>
  </cols>
  <sheetData>
    <row r="1" spans="1:16" ht="14.25">
      <c r="A1" s="45" t="s">
        <v>26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39" customHeight="1">
      <c r="A2" s="47" t="s">
        <v>27</v>
      </c>
      <c r="B2" s="47"/>
      <c r="C2" s="47"/>
      <c r="D2" s="47"/>
      <c r="E2" s="47"/>
      <c r="F2" s="47"/>
      <c r="G2" s="47"/>
      <c r="H2" s="47"/>
      <c r="I2" s="47"/>
      <c r="J2" s="47"/>
    </row>
    <row r="3" spans="1:16" ht="30" customHeight="1">
      <c r="A3" s="33" t="s">
        <v>28</v>
      </c>
      <c r="B3" s="33"/>
      <c r="C3" s="43" t="s">
        <v>64</v>
      </c>
      <c r="D3" s="43"/>
      <c r="E3" s="43"/>
      <c r="F3" s="43"/>
      <c r="G3" s="43"/>
      <c r="H3" s="43"/>
      <c r="I3" s="43"/>
      <c r="J3" s="43"/>
    </row>
    <row r="4" spans="1:16" ht="30" customHeight="1">
      <c r="A4" s="33" t="s">
        <v>29</v>
      </c>
      <c r="B4" s="33"/>
      <c r="C4" s="36" t="s">
        <v>30</v>
      </c>
      <c r="D4" s="43"/>
      <c r="E4" s="43"/>
      <c r="F4" s="43"/>
      <c r="G4" s="43"/>
      <c r="H4" s="43"/>
      <c r="I4" s="43"/>
      <c r="J4" s="43"/>
    </row>
    <row r="5" spans="1:16" ht="30" customHeight="1">
      <c r="A5" s="33" t="s">
        <v>31</v>
      </c>
      <c r="B5" s="33"/>
      <c r="C5" s="43" t="s">
        <v>32</v>
      </c>
      <c r="D5" s="43"/>
      <c r="E5" s="43"/>
      <c r="F5" s="43"/>
      <c r="G5" s="5" t="s">
        <v>33</v>
      </c>
      <c r="H5" s="43" t="s">
        <v>34</v>
      </c>
      <c r="I5" s="43"/>
      <c r="J5" s="43"/>
    </row>
    <row r="6" spans="1:16" ht="30" customHeight="1">
      <c r="A6" s="44" t="s">
        <v>35</v>
      </c>
      <c r="B6" s="44"/>
      <c r="C6" s="43" t="s">
        <v>36</v>
      </c>
      <c r="D6" s="43"/>
      <c r="E6" s="43"/>
      <c r="F6" s="43"/>
      <c r="G6" s="43"/>
      <c r="H6" s="43"/>
      <c r="I6" s="43"/>
      <c r="J6" s="43"/>
    </row>
    <row r="7" spans="1:16" ht="30" customHeight="1">
      <c r="A7" s="44"/>
      <c r="B7" s="44"/>
      <c r="C7" s="43"/>
      <c r="D7" s="43"/>
      <c r="E7" s="43"/>
      <c r="F7" s="43"/>
      <c r="G7" s="43"/>
      <c r="H7" s="43"/>
      <c r="I7" s="43"/>
      <c r="J7" s="43"/>
    </row>
    <row r="8" spans="1:16" ht="24.95" customHeight="1">
      <c r="A8" s="33" t="s">
        <v>37</v>
      </c>
      <c r="B8" s="33" t="s">
        <v>38</v>
      </c>
      <c r="C8" s="33"/>
      <c r="D8" s="36" t="s">
        <v>39</v>
      </c>
      <c r="E8" s="36"/>
      <c r="F8" s="36" t="s">
        <v>40</v>
      </c>
      <c r="G8" s="36"/>
      <c r="H8" s="36"/>
      <c r="I8" s="36" t="s">
        <v>41</v>
      </c>
      <c r="J8" s="36"/>
    </row>
    <row r="9" spans="1:16" ht="24.95" customHeight="1">
      <c r="A9" s="33"/>
      <c r="B9" s="33" t="s">
        <v>42</v>
      </c>
      <c r="C9" s="33"/>
      <c r="D9" s="36" t="s">
        <v>43</v>
      </c>
      <c r="E9" s="36"/>
      <c r="F9" s="36" t="s">
        <v>44</v>
      </c>
      <c r="G9" s="36"/>
      <c r="H9" s="36"/>
      <c r="I9" s="36" t="s">
        <v>65</v>
      </c>
      <c r="J9" s="36"/>
    </row>
    <row r="10" spans="1:16" ht="24.95" customHeight="1">
      <c r="A10" s="33"/>
      <c r="B10" s="33"/>
      <c r="C10" s="33"/>
      <c r="D10" s="36" t="s">
        <v>45</v>
      </c>
      <c r="E10" s="36"/>
      <c r="F10" s="36" t="s">
        <v>46</v>
      </c>
      <c r="G10" s="36"/>
      <c r="H10" s="36"/>
      <c r="I10" s="36" t="s">
        <v>47</v>
      </c>
      <c r="J10" s="36"/>
    </row>
    <row r="11" spans="1:16" ht="24.95" customHeight="1">
      <c r="A11" s="33"/>
      <c r="B11" s="33"/>
      <c r="C11" s="33"/>
      <c r="D11" s="36"/>
      <c r="E11" s="36"/>
      <c r="F11" s="36" t="s">
        <v>48</v>
      </c>
      <c r="G11" s="36"/>
      <c r="H11" s="36"/>
      <c r="I11" s="36" t="s">
        <v>49</v>
      </c>
      <c r="J11" s="36"/>
    </row>
    <row r="12" spans="1:16" ht="24.95" customHeight="1">
      <c r="A12" s="33"/>
      <c r="B12" s="33"/>
      <c r="C12" s="33"/>
      <c r="D12" s="36"/>
      <c r="E12" s="36"/>
      <c r="F12" s="36" t="s">
        <v>50</v>
      </c>
      <c r="G12" s="36"/>
      <c r="H12" s="36"/>
      <c r="I12" s="36" t="s">
        <v>49</v>
      </c>
      <c r="J12" s="36"/>
    </row>
    <row r="13" spans="1:16" ht="24.95" customHeight="1">
      <c r="A13" s="33"/>
      <c r="B13" s="33"/>
      <c r="C13" s="33"/>
      <c r="D13" s="36" t="s">
        <v>51</v>
      </c>
      <c r="E13" s="36"/>
      <c r="F13" s="36" t="s">
        <v>52</v>
      </c>
      <c r="G13" s="36"/>
      <c r="H13" s="36"/>
      <c r="I13" s="36" t="s">
        <v>53</v>
      </c>
      <c r="J13" s="36"/>
    </row>
    <row r="14" spans="1:16" ht="24.95" customHeight="1">
      <c r="A14" s="33"/>
      <c r="B14" s="33"/>
      <c r="C14" s="33"/>
      <c r="D14" s="36" t="s">
        <v>54</v>
      </c>
      <c r="E14" s="36"/>
      <c r="F14" s="36" t="s">
        <v>55</v>
      </c>
      <c r="G14" s="36"/>
      <c r="H14" s="36"/>
      <c r="I14" s="36" t="s">
        <v>66</v>
      </c>
      <c r="J14" s="36"/>
    </row>
    <row r="15" spans="1:16" ht="24.95" customHeight="1">
      <c r="A15" s="33"/>
      <c r="B15" s="33"/>
      <c r="C15" s="33"/>
      <c r="D15" s="36"/>
      <c r="E15" s="36"/>
      <c r="F15" s="36" t="s">
        <v>56</v>
      </c>
      <c r="G15" s="36"/>
      <c r="H15" s="36"/>
      <c r="I15" s="36" t="s">
        <v>67</v>
      </c>
      <c r="J15" s="36"/>
    </row>
    <row r="16" spans="1:16" ht="24.95" customHeight="1">
      <c r="A16" s="33"/>
      <c r="B16" s="33"/>
      <c r="C16" s="33"/>
      <c r="D16" s="36"/>
      <c r="E16" s="36"/>
      <c r="F16" s="36" t="s">
        <v>57</v>
      </c>
      <c r="G16" s="36"/>
      <c r="H16" s="36"/>
      <c r="I16" s="36" t="s">
        <v>68</v>
      </c>
      <c r="J16" s="36"/>
    </row>
    <row r="17" spans="1:10" ht="24.95" customHeight="1">
      <c r="A17" s="33"/>
      <c r="B17" s="33"/>
      <c r="C17" s="33"/>
      <c r="D17" s="36"/>
      <c r="E17" s="36"/>
      <c r="F17" s="36" t="s">
        <v>58</v>
      </c>
      <c r="G17" s="36"/>
      <c r="H17" s="36"/>
      <c r="I17" s="36" t="s">
        <v>68</v>
      </c>
      <c r="J17" s="36"/>
    </row>
    <row r="18" spans="1:10" ht="24.95" customHeight="1">
      <c r="A18" s="33"/>
      <c r="B18" s="33"/>
      <c r="C18" s="33"/>
      <c r="D18" s="36"/>
      <c r="E18" s="36"/>
      <c r="F18" s="36" t="s">
        <v>59</v>
      </c>
      <c r="G18" s="36"/>
      <c r="H18" s="36"/>
      <c r="I18" s="36" t="s">
        <v>69</v>
      </c>
      <c r="J18" s="36"/>
    </row>
    <row r="19" spans="1:10" ht="47.25" customHeight="1">
      <c r="A19" s="33"/>
      <c r="B19" s="27" t="s">
        <v>60</v>
      </c>
      <c r="C19" s="28"/>
      <c r="D19" s="38" t="s">
        <v>61</v>
      </c>
      <c r="E19" s="39"/>
      <c r="F19" s="36" t="s">
        <v>70</v>
      </c>
      <c r="G19" s="36"/>
      <c r="H19" s="36"/>
      <c r="I19" s="36" t="s">
        <v>71</v>
      </c>
      <c r="J19" s="36"/>
    </row>
    <row r="20" spans="1:10" ht="24.95" customHeight="1">
      <c r="A20" s="33"/>
      <c r="B20" s="29"/>
      <c r="C20" s="30"/>
      <c r="D20" s="40"/>
      <c r="E20" s="41"/>
      <c r="F20" s="25" t="s">
        <v>72</v>
      </c>
      <c r="G20" s="37"/>
      <c r="H20" s="26"/>
      <c r="I20" s="25" t="s">
        <v>73</v>
      </c>
      <c r="J20" s="26"/>
    </row>
    <row r="21" spans="1:10" ht="45" customHeight="1">
      <c r="A21" s="33"/>
      <c r="B21" s="31"/>
      <c r="C21" s="32"/>
      <c r="D21" s="34" t="s">
        <v>77</v>
      </c>
      <c r="E21" s="42"/>
      <c r="F21" s="25" t="s">
        <v>74</v>
      </c>
      <c r="G21" s="37"/>
      <c r="H21" s="26"/>
      <c r="I21" s="25" t="s">
        <v>75</v>
      </c>
      <c r="J21" s="26"/>
    </row>
    <row r="22" spans="1:10" ht="60" customHeight="1">
      <c r="A22" s="33"/>
      <c r="B22" s="33" t="s">
        <v>62</v>
      </c>
      <c r="C22" s="33"/>
      <c r="D22" s="34" t="s">
        <v>76</v>
      </c>
      <c r="E22" s="35"/>
      <c r="F22" s="36" t="s">
        <v>63</v>
      </c>
      <c r="G22" s="36"/>
      <c r="H22" s="36"/>
      <c r="I22" s="36" t="s">
        <v>49</v>
      </c>
      <c r="J22" s="36"/>
    </row>
  </sheetData>
  <mergeCells count="54">
    <mergeCell ref="A1:P1"/>
    <mergeCell ref="A2:J2"/>
    <mergeCell ref="A3:B3"/>
    <mergeCell ref="C3:J3"/>
    <mergeCell ref="A4:B4"/>
    <mergeCell ref="C4:J4"/>
    <mergeCell ref="A8:A22"/>
    <mergeCell ref="B8:C8"/>
    <mergeCell ref="D8:E8"/>
    <mergeCell ref="F8:H8"/>
    <mergeCell ref="I8:J8"/>
    <mergeCell ref="A5:B5"/>
    <mergeCell ref="C5:F5"/>
    <mergeCell ref="H5:J5"/>
    <mergeCell ref="A6:B7"/>
    <mergeCell ref="C6:J7"/>
    <mergeCell ref="B9:C18"/>
    <mergeCell ref="D9:E9"/>
    <mergeCell ref="F9:H9"/>
    <mergeCell ref="I9:J9"/>
    <mergeCell ref="D10:E12"/>
    <mergeCell ref="F10:H10"/>
    <mergeCell ref="I10:J10"/>
    <mergeCell ref="F11:H11"/>
    <mergeCell ref="I11:J11"/>
    <mergeCell ref="F12:H12"/>
    <mergeCell ref="I12:J12"/>
    <mergeCell ref="D13:E13"/>
    <mergeCell ref="F13:H13"/>
    <mergeCell ref="I13:J13"/>
    <mergeCell ref="D14:E18"/>
    <mergeCell ref="F14:H14"/>
    <mergeCell ref="I14:J14"/>
    <mergeCell ref="F15:H15"/>
    <mergeCell ref="I15:J15"/>
    <mergeCell ref="F16:H16"/>
    <mergeCell ref="I16:J16"/>
    <mergeCell ref="F17:H17"/>
    <mergeCell ref="I17:J17"/>
    <mergeCell ref="F18:H18"/>
    <mergeCell ref="I18:J18"/>
    <mergeCell ref="I21:J21"/>
    <mergeCell ref="B19:C21"/>
    <mergeCell ref="B22:C22"/>
    <mergeCell ref="D22:E22"/>
    <mergeCell ref="F22:H22"/>
    <mergeCell ref="I22:J22"/>
    <mergeCell ref="F20:H20"/>
    <mergeCell ref="I20:J20"/>
    <mergeCell ref="D19:E20"/>
    <mergeCell ref="D21:E21"/>
    <mergeCell ref="F21:H21"/>
    <mergeCell ref="F19:H19"/>
    <mergeCell ref="I19:J19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Sheet补助</vt:lpstr>
      <vt:lpstr>Sheet目标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cp:lastPrinted>2021-07-02T07:33:17Z</cp:lastPrinted>
  <dcterms:created xsi:type="dcterms:W3CDTF">2018-02-27T11:14:00Z</dcterms:created>
  <dcterms:modified xsi:type="dcterms:W3CDTF">2021-07-02T07:40:45Z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