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540" activeTab="1"/>
  </bookViews>
  <sheets>
    <sheet name="Sheet补助" sheetId="3" r:id="rId1"/>
    <sheet name="Sheet目标" sheetId="2" r:id="rId2"/>
  </sheets>
  <calcPr calcId="124519"/>
</workbook>
</file>

<file path=xl/calcChain.xml><?xml version="1.0" encoding="utf-8"?>
<calcChain xmlns="http://schemas.openxmlformats.org/spreadsheetml/2006/main">
  <c r="C19" i="3"/>
  <c r="L16"/>
  <c r="J16"/>
  <c r="O16"/>
  <c r="L14"/>
  <c r="J14"/>
  <c r="O14"/>
  <c r="L13"/>
  <c r="J13"/>
  <c r="O13"/>
  <c r="J12"/>
  <c r="O12"/>
  <c r="J11"/>
  <c r="O11"/>
  <c r="J10"/>
  <c r="O10"/>
  <c r="L9"/>
  <c r="J9"/>
  <c r="O9"/>
  <c r="J8"/>
  <c r="O8"/>
  <c r="J7"/>
  <c r="O7"/>
  <c r="J6"/>
  <c r="O6"/>
  <c r="L5"/>
  <c r="J5"/>
  <c r="O5"/>
  <c r="J4"/>
  <c r="O4"/>
  <c r="L12" l="1"/>
  <c r="L11"/>
  <c r="L10"/>
  <c r="L8"/>
  <c r="L7"/>
  <c r="O19"/>
  <c r="L6"/>
  <c r="L4"/>
  <c r="N4"/>
  <c r="N5"/>
  <c r="N6"/>
  <c r="N7"/>
  <c r="N8"/>
  <c r="N9"/>
  <c r="N10"/>
  <c r="N11"/>
  <c r="N12"/>
  <c r="N13"/>
  <c r="N14"/>
  <c r="N16"/>
  <c r="D19"/>
  <c r="M4"/>
  <c r="M5"/>
  <c r="M6"/>
  <c r="M7"/>
  <c r="M8"/>
  <c r="M9"/>
  <c r="M10"/>
  <c r="M11"/>
  <c r="M12"/>
  <c r="M13"/>
  <c r="M14"/>
  <c r="M16"/>
  <c r="K4"/>
  <c r="K5"/>
  <c r="K6"/>
  <c r="K7"/>
  <c r="K8"/>
  <c r="K9"/>
  <c r="K10"/>
  <c r="K11"/>
  <c r="K12"/>
  <c r="K13"/>
  <c r="K14"/>
  <c r="K16"/>
  <c r="P14" l="1"/>
  <c r="P11"/>
  <c r="P7"/>
  <c r="L19"/>
  <c r="N19"/>
  <c r="P10"/>
  <c r="P6"/>
  <c r="P13"/>
  <c r="P9"/>
  <c r="P5"/>
  <c r="M19"/>
  <c r="P16"/>
  <c r="P12"/>
  <c r="P8"/>
  <c r="K19"/>
  <c r="P4"/>
  <c r="P19" l="1"/>
</calcChain>
</file>

<file path=xl/sharedStrings.xml><?xml version="1.0" encoding="utf-8"?>
<sst xmlns="http://schemas.openxmlformats.org/spreadsheetml/2006/main" count="77" uniqueCount="74">
  <si>
    <t>序号</t>
  </si>
  <si>
    <t>乡镇街道</t>
  </si>
  <si>
    <t>筹资总额（万元）</t>
  </si>
  <si>
    <t>省级财政</t>
  </si>
  <si>
    <t>三明财政</t>
  </si>
  <si>
    <t>永安财政</t>
  </si>
  <si>
    <t>村级</t>
  </si>
  <si>
    <t>合计</t>
  </si>
  <si>
    <t>安砂镇</t>
  </si>
  <si>
    <t>槐南镇</t>
  </si>
  <si>
    <t>西洋镇</t>
  </si>
  <si>
    <t>曹远镇</t>
  </si>
  <si>
    <t>贡川镇</t>
  </si>
  <si>
    <t>罗坊乡</t>
  </si>
  <si>
    <t>小陶镇</t>
  </si>
  <si>
    <t>青水乡</t>
  </si>
  <si>
    <t>大湖镇</t>
  </si>
  <si>
    <t>上坪乡</t>
  </si>
  <si>
    <t>洪田镇</t>
  </si>
  <si>
    <t>燕东街道</t>
  </si>
  <si>
    <t>燕西街道</t>
  </si>
  <si>
    <t>燕南街道</t>
  </si>
  <si>
    <t>燕北街道</t>
  </si>
  <si>
    <t xml:space="preserve">附件2：               </t>
    <phoneticPr fontId="7" type="noConversion"/>
  </si>
  <si>
    <r>
      <rPr>
        <sz val="12"/>
        <color rgb="FF000000"/>
        <rFont val="宋体"/>
        <family val="3"/>
        <charset val="134"/>
      </rPr>
      <t>专项名称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</si>
  <si>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r>
      <rPr>
        <sz val="12"/>
        <color rgb="FF000000"/>
        <rFont val="宋体"/>
        <family val="3"/>
        <charset val="134"/>
      </rPr>
      <t>县级财政部门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</si>
  <si>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t>永安市财政局</t>
  </si>
  <si>
    <t>县级主管部门</t>
  </si>
  <si>
    <t>永安市住房和城乡建设局</t>
  </si>
  <si>
    <r>
      <rPr>
        <sz val="12"/>
        <color rgb="FF000000"/>
        <rFont val="宋体"/>
        <family val="3"/>
        <charset val="134"/>
      </rPr>
      <t xml:space="preserve">   </t>
    </r>
    <r>
      <rPr>
        <sz val="12"/>
        <color rgb="FF000000"/>
        <rFont val="宋体"/>
        <family val="3"/>
        <charset val="134"/>
      </rPr>
      <t>总体目标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</si>
  <si>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t>一级指标</t>
  </si>
  <si>
    <t xml:space="preserve">    二级指标</t>
  </si>
  <si>
    <t xml:space="preserve">     三级指标</t>
  </si>
  <si>
    <t xml:space="preserve">      指标值</t>
  </si>
  <si>
    <t>产出指标</t>
  </si>
  <si>
    <t xml:space="preserve">    数量指标</t>
  </si>
  <si>
    <t>覆盖人口数量</t>
  </si>
  <si>
    <t xml:space="preserve">    质量指标</t>
  </si>
  <si>
    <t>农村垃圾治行理行政村比例</t>
    <phoneticPr fontId="6" type="noConversion"/>
  </si>
  <si>
    <t>95%以上</t>
    <phoneticPr fontId="6" type="noConversion"/>
  </si>
  <si>
    <t xml:space="preserve">   时效指标</t>
  </si>
  <si>
    <t>效益指标</t>
  </si>
  <si>
    <t xml:space="preserve">  社会效益指标</t>
  </si>
  <si>
    <t>满意度指标</t>
    <phoneticPr fontId="6" type="noConversion"/>
  </si>
  <si>
    <t>人民群众满意</t>
  </si>
  <si>
    <t>村民环保意识的提升和卫生习惯的改善</t>
    <phoneticPr fontId="6" type="noConversion"/>
  </si>
  <si>
    <t>农村人居环境改善</t>
    <phoneticPr fontId="6" type="noConversion"/>
  </si>
  <si>
    <t>服务对象满意    度指标</t>
    <phoneticPr fontId="6" type="noConversion"/>
  </si>
  <si>
    <t>可持续影响指标</t>
    <phoneticPr fontId="6" type="noConversion"/>
  </si>
  <si>
    <t>筹资标准（元/人）</t>
  </si>
  <si>
    <t>乡镇街道</t>
    <phoneticPr fontId="6" type="noConversion"/>
  </si>
  <si>
    <t>补助人口（万人）</t>
    <phoneticPr fontId="6" type="noConversion"/>
  </si>
  <si>
    <t xml:space="preserve">2022年农村生活垃圾治理常态机制补助资金 </t>
    <phoneticPr fontId="6" type="noConversion"/>
  </si>
  <si>
    <t>乡镇财政部门_x000D_</t>
    <phoneticPr fontId="7" type="noConversion"/>
  </si>
  <si>
    <t>各乡镇街道财政所</t>
    <phoneticPr fontId="6" type="noConversion"/>
  </si>
  <si>
    <t>乡镇主管部门</t>
    <phoneticPr fontId="6" type="noConversion"/>
  </si>
  <si>
    <t>各乡镇街道村建站</t>
    <phoneticPr fontId="6" type="noConversion"/>
  </si>
  <si>
    <t>90%以上</t>
    <phoneticPr fontId="6" type="noConversion"/>
  </si>
  <si>
    <t>资金情况     （万元）</t>
    <phoneticPr fontId="6" type="noConversion"/>
  </si>
  <si>
    <t xml:space="preserve">      年度资金</t>
    <phoneticPr fontId="6" type="noConversion"/>
  </si>
  <si>
    <t xml:space="preserve">        其中：财政资金</t>
    <phoneticPr fontId="6" type="noConversion"/>
  </si>
  <si>
    <t xml:space="preserve">              村级资金</t>
    <phoneticPr fontId="6" type="noConversion"/>
  </si>
  <si>
    <t>9.66万人</t>
    <phoneticPr fontId="6" type="noConversion"/>
  </si>
  <si>
    <t>任务完成率</t>
    <phoneticPr fontId="6" type="noConversion"/>
  </si>
  <si>
    <t>明财建（指）[2022]2号</t>
    <phoneticPr fontId="6" type="noConversion"/>
  </si>
  <si>
    <t>明财（建）指[2022]43号</t>
    <phoneticPr fontId="6" type="noConversion"/>
  </si>
  <si>
    <t>永财预[2022]5号</t>
    <phoneticPr fontId="6" type="noConversion"/>
  </si>
  <si>
    <t>乡镇 财政</t>
    <phoneticPr fontId="6" type="noConversion"/>
  </si>
  <si>
    <r>
      <t xml:space="preserve">附件1：                                  </t>
    </r>
    <r>
      <rPr>
        <sz val="18"/>
        <color indexed="8"/>
        <rFont val="宋体"/>
        <family val="3"/>
        <charset val="134"/>
      </rPr>
      <t>2022年农村生活垃圾治理常态机制补助资金安排情况表</t>
    </r>
    <phoneticPr fontId="6" type="noConversion"/>
  </si>
  <si>
    <t>乡村人口（人）</t>
    <phoneticPr fontId="6" type="noConversion"/>
  </si>
  <si>
    <t>备注：省级补助列“2120501城乡社区环境卫生”、三明财政补助列“2120804农村基础设施建设支出”、永安财政补助列“2110402农村环境保护”科目。</t>
    <phoneticPr fontId="6" type="noConversion"/>
  </si>
  <si>
    <t>目标1：进一步做到农村生活垃圾治理“5个有”标准（有完备的设施设备、有成熟的治理技术、有稳定的保洁队伍、有完善的监管制度、有长效的资金保障）。                                                    目标2：提升农村生活垃圾治理水平。                                        _x000D_</t>
    <phoneticPr fontId="7" type="noConversion"/>
  </si>
  <si>
    <r>
      <t xml:space="preserve">        </t>
    </r>
    <r>
      <rPr>
        <sz val="16"/>
        <color rgb="FF000000"/>
        <rFont val="方正小标宋简体"/>
        <charset val="134"/>
      </rPr>
      <t>2022年农村生活垃圾治理常态化机制补助资金绩效目标表</t>
    </r>
    <r>
      <rPr>
        <sz val="18"/>
        <color rgb="FF000000"/>
        <rFont val="方正小标宋简体"/>
        <charset val="134"/>
      </rPr>
      <t>_x000D_</t>
    </r>
    <phoneticPr fontId="7" type="noConversion"/>
  </si>
  <si>
    <t>绩效    指标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</si>
</sst>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2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6"/>
      <color rgb="FF000000"/>
      <name val="方正小标宋简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A20" sqref="A20:P20"/>
    </sheetView>
  </sheetViews>
  <sheetFormatPr defaultRowHeight="13.5"/>
  <cols>
    <col min="1" max="1" width="6.625" customWidth="1"/>
    <col min="2" max="2" width="9.5" customWidth="1"/>
    <col min="3" max="3" width="10.625" customWidth="1"/>
    <col min="5" max="5" width="6.25" customWidth="1"/>
    <col min="6" max="7" width="6.375" customWidth="1"/>
    <col min="8" max="8" width="6.125" customWidth="1"/>
    <col min="9" max="9" width="5.5" customWidth="1"/>
    <col min="10" max="10" width="7.875" customWidth="1"/>
    <col min="11" max="11" width="14.75" customWidth="1"/>
    <col min="12" max="12" width="13.75" customWidth="1"/>
    <col min="13" max="13" width="10.625" customWidth="1"/>
    <col min="15" max="15" width="7" customWidth="1"/>
  </cols>
  <sheetData>
    <row r="1" spans="1:16" ht="39" customHeight="1">
      <c r="A1" s="13" t="s">
        <v>68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6"/>
      <c r="P1" s="16"/>
    </row>
    <row r="2" spans="1:16" ht="24.95" customHeight="1">
      <c r="A2" s="17" t="s">
        <v>0</v>
      </c>
      <c r="B2" s="19" t="s">
        <v>1</v>
      </c>
      <c r="C2" s="19" t="s">
        <v>69</v>
      </c>
      <c r="D2" s="21" t="s">
        <v>51</v>
      </c>
      <c r="E2" s="23" t="s">
        <v>49</v>
      </c>
      <c r="F2" s="23"/>
      <c r="G2" s="23"/>
      <c r="H2" s="23"/>
      <c r="I2" s="23"/>
      <c r="J2" s="23"/>
      <c r="K2" s="23" t="s">
        <v>2</v>
      </c>
      <c r="L2" s="24"/>
      <c r="M2" s="24"/>
      <c r="N2" s="24"/>
      <c r="O2" s="24"/>
      <c r="P2" s="24"/>
    </row>
    <row r="3" spans="1:16" ht="36" customHeight="1">
      <c r="A3" s="18"/>
      <c r="B3" s="20"/>
      <c r="C3" s="20"/>
      <c r="D3" s="22"/>
      <c r="E3" s="6" t="s">
        <v>3</v>
      </c>
      <c r="F3" s="6" t="s">
        <v>4</v>
      </c>
      <c r="G3" s="6" t="s">
        <v>5</v>
      </c>
      <c r="H3" s="6" t="s">
        <v>67</v>
      </c>
      <c r="I3" s="6" t="s">
        <v>6</v>
      </c>
      <c r="J3" s="6" t="s">
        <v>7</v>
      </c>
      <c r="K3" s="6" t="s">
        <v>64</v>
      </c>
      <c r="L3" s="6" t="s">
        <v>65</v>
      </c>
      <c r="M3" s="6" t="s">
        <v>66</v>
      </c>
      <c r="N3" s="6" t="s">
        <v>50</v>
      </c>
      <c r="O3" s="7" t="s">
        <v>6</v>
      </c>
      <c r="P3" s="7" t="s">
        <v>7</v>
      </c>
    </row>
    <row r="4" spans="1:16" ht="21.95" customHeight="1">
      <c r="A4" s="1">
        <v>1</v>
      </c>
      <c r="B4" s="2" t="s">
        <v>8</v>
      </c>
      <c r="C4" s="1">
        <v>10188</v>
      </c>
      <c r="D4" s="8">
        <v>0.66</v>
      </c>
      <c r="E4" s="1">
        <v>12</v>
      </c>
      <c r="F4" s="1">
        <v>6</v>
      </c>
      <c r="G4" s="1">
        <v>20</v>
      </c>
      <c r="H4" s="1">
        <v>20</v>
      </c>
      <c r="I4" s="1">
        <v>10</v>
      </c>
      <c r="J4" s="1">
        <f>SUM(E4:I4)</f>
        <v>68</v>
      </c>
      <c r="K4" s="8">
        <f>D4*E4</f>
        <v>7.92</v>
      </c>
      <c r="L4" s="8">
        <f>D4*6</f>
        <v>3.96</v>
      </c>
      <c r="M4" s="8">
        <f>D4*20</f>
        <v>13.200000000000001</v>
      </c>
      <c r="N4" s="8">
        <f>D4*H4</f>
        <v>13.200000000000001</v>
      </c>
      <c r="O4" s="9">
        <f>D4*I4</f>
        <v>6.6000000000000005</v>
      </c>
      <c r="P4" s="9">
        <f>SUM(K4:O4)</f>
        <v>44.88</v>
      </c>
    </row>
    <row r="5" spans="1:16" ht="21.95" customHeight="1">
      <c r="A5" s="1">
        <v>2</v>
      </c>
      <c r="B5" s="2" t="s">
        <v>9</v>
      </c>
      <c r="C5" s="1">
        <v>9642</v>
      </c>
      <c r="D5" s="8">
        <v>0.62</v>
      </c>
      <c r="E5" s="1">
        <v>12</v>
      </c>
      <c r="F5" s="1">
        <v>6</v>
      </c>
      <c r="G5" s="1">
        <v>20</v>
      </c>
      <c r="H5" s="1">
        <v>20</v>
      </c>
      <c r="I5" s="1">
        <v>10</v>
      </c>
      <c r="J5" s="1">
        <f>SUM(E5:I5)</f>
        <v>68</v>
      </c>
      <c r="K5" s="8">
        <f t="shared" ref="K5:K16" si="0">D5*E5</f>
        <v>7.4399999999999995</v>
      </c>
      <c r="L5" s="8">
        <f>D5*6</f>
        <v>3.7199999999999998</v>
      </c>
      <c r="M5" s="8">
        <f t="shared" ref="M5:M16" si="1">D5*20</f>
        <v>12.4</v>
      </c>
      <c r="N5" s="8">
        <f t="shared" ref="N5:N16" si="2">D5*H5</f>
        <v>12.4</v>
      </c>
      <c r="O5" s="9">
        <f t="shared" ref="O5:O16" si="3">D5*I5</f>
        <v>6.2</v>
      </c>
      <c r="P5" s="9">
        <f t="shared" ref="P5:P16" si="4">SUM(K5:O5)</f>
        <v>42.160000000000004</v>
      </c>
    </row>
    <row r="6" spans="1:16" ht="21.95" customHeight="1">
      <c r="A6" s="1">
        <v>3</v>
      </c>
      <c r="B6" s="2" t="s">
        <v>10</v>
      </c>
      <c r="C6" s="1">
        <v>14175</v>
      </c>
      <c r="D6" s="8">
        <v>0.92</v>
      </c>
      <c r="E6" s="1">
        <v>12</v>
      </c>
      <c r="F6" s="1">
        <v>6</v>
      </c>
      <c r="G6" s="1">
        <v>20</v>
      </c>
      <c r="H6" s="1">
        <v>20</v>
      </c>
      <c r="I6" s="1">
        <v>10</v>
      </c>
      <c r="J6" s="1">
        <f t="shared" ref="J6:J16" si="5">SUM(E6:I6)</f>
        <v>68</v>
      </c>
      <c r="K6" s="8">
        <f t="shared" si="0"/>
        <v>11.040000000000001</v>
      </c>
      <c r="L6" s="8">
        <f t="shared" ref="L6:L16" si="6">D6*6</f>
        <v>5.5200000000000005</v>
      </c>
      <c r="M6" s="8">
        <f t="shared" si="1"/>
        <v>18.400000000000002</v>
      </c>
      <c r="N6" s="8">
        <f t="shared" si="2"/>
        <v>18.400000000000002</v>
      </c>
      <c r="O6" s="9">
        <f t="shared" si="3"/>
        <v>9.2000000000000011</v>
      </c>
      <c r="P6" s="9">
        <f t="shared" si="4"/>
        <v>62.560000000000016</v>
      </c>
    </row>
    <row r="7" spans="1:16" ht="21.95" customHeight="1">
      <c r="A7" s="1">
        <v>4</v>
      </c>
      <c r="B7" s="2" t="s">
        <v>11</v>
      </c>
      <c r="C7" s="1">
        <v>15574</v>
      </c>
      <c r="D7" s="8">
        <v>1.01</v>
      </c>
      <c r="E7" s="1">
        <v>12</v>
      </c>
      <c r="F7" s="1">
        <v>6</v>
      </c>
      <c r="G7" s="1">
        <v>20</v>
      </c>
      <c r="H7" s="1">
        <v>20</v>
      </c>
      <c r="I7" s="1">
        <v>10</v>
      </c>
      <c r="J7" s="1">
        <f t="shared" si="5"/>
        <v>68</v>
      </c>
      <c r="K7" s="8">
        <f t="shared" si="0"/>
        <v>12.120000000000001</v>
      </c>
      <c r="L7" s="8">
        <f>D7*6</f>
        <v>6.0600000000000005</v>
      </c>
      <c r="M7" s="8">
        <f t="shared" si="1"/>
        <v>20.2</v>
      </c>
      <c r="N7" s="8">
        <f t="shared" si="2"/>
        <v>20.2</v>
      </c>
      <c r="O7" s="9">
        <f t="shared" si="3"/>
        <v>10.1</v>
      </c>
      <c r="P7" s="9">
        <f t="shared" si="4"/>
        <v>68.679999999999993</v>
      </c>
    </row>
    <row r="8" spans="1:16" ht="21.95" customHeight="1">
      <c r="A8" s="1">
        <v>5</v>
      </c>
      <c r="B8" s="2" t="s">
        <v>12</v>
      </c>
      <c r="C8" s="1">
        <v>6031</v>
      </c>
      <c r="D8" s="8">
        <v>0.41</v>
      </c>
      <c r="E8" s="1">
        <v>12</v>
      </c>
      <c r="F8" s="1">
        <v>6</v>
      </c>
      <c r="G8" s="1">
        <v>20</v>
      </c>
      <c r="H8" s="1">
        <v>20</v>
      </c>
      <c r="I8" s="1">
        <v>10</v>
      </c>
      <c r="J8" s="1">
        <f t="shared" si="5"/>
        <v>68</v>
      </c>
      <c r="K8" s="8">
        <f t="shared" si="0"/>
        <v>4.92</v>
      </c>
      <c r="L8" s="8">
        <f t="shared" si="6"/>
        <v>2.46</v>
      </c>
      <c r="M8" s="8">
        <f t="shared" si="1"/>
        <v>8.1999999999999993</v>
      </c>
      <c r="N8" s="8">
        <f t="shared" si="2"/>
        <v>8.1999999999999993</v>
      </c>
      <c r="O8" s="9">
        <f t="shared" si="3"/>
        <v>4.0999999999999996</v>
      </c>
      <c r="P8" s="9">
        <f t="shared" si="4"/>
        <v>27.879999999999995</v>
      </c>
    </row>
    <row r="9" spans="1:16" ht="21.95" customHeight="1">
      <c r="A9" s="1">
        <v>6</v>
      </c>
      <c r="B9" s="2" t="s">
        <v>13</v>
      </c>
      <c r="C9" s="1">
        <v>6360</v>
      </c>
      <c r="D9" s="8">
        <v>0.41</v>
      </c>
      <c r="E9" s="1">
        <v>12</v>
      </c>
      <c r="F9" s="1">
        <v>6</v>
      </c>
      <c r="G9" s="1">
        <v>20</v>
      </c>
      <c r="H9" s="1">
        <v>20</v>
      </c>
      <c r="I9" s="1">
        <v>10</v>
      </c>
      <c r="J9" s="1">
        <f t="shared" si="5"/>
        <v>68</v>
      </c>
      <c r="K9" s="8">
        <f t="shared" si="0"/>
        <v>4.92</v>
      </c>
      <c r="L9" s="8">
        <f t="shared" si="6"/>
        <v>2.46</v>
      </c>
      <c r="M9" s="8">
        <f t="shared" si="1"/>
        <v>8.1999999999999993</v>
      </c>
      <c r="N9" s="8">
        <f t="shared" si="2"/>
        <v>8.1999999999999993</v>
      </c>
      <c r="O9" s="9">
        <f t="shared" si="3"/>
        <v>4.0999999999999996</v>
      </c>
      <c r="P9" s="9">
        <f t="shared" si="4"/>
        <v>27.879999999999995</v>
      </c>
    </row>
    <row r="10" spans="1:16" ht="21.95" customHeight="1">
      <c r="A10" s="1">
        <v>7</v>
      </c>
      <c r="B10" s="2" t="s">
        <v>14</v>
      </c>
      <c r="C10" s="4">
        <v>25073</v>
      </c>
      <c r="D10" s="8">
        <v>1.62</v>
      </c>
      <c r="E10" s="1">
        <v>12</v>
      </c>
      <c r="F10" s="1">
        <v>6</v>
      </c>
      <c r="G10" s="1">
        <v>20</v>
      </c>
      <c r="H10" s="1">
        <v>20</v>
      </c>
      <c r="I10" s="1">
        <v>10</v>
      </c>
      <c r="J10" s="1">
        <f t="shared" si="5"/>
        <v>68</v>
      </c>
      <c r="K10" s="8">
        <f t="shared" si="0"/>
        <v>19.440000000000001</v>
      </c>
      <c r="L10" s="8">
        <f t="shared" si="6"/>
        <v>9.7200000000000006</v>
      </c>
      <c r="M10" s="8">
        <f t="shared" si="1"/>
        <v>32.400000000000006</v>
      </c>
      <c r="N10" s="8">
        <f t="shared" si="2"/>
        <v>32.400000000000006</v>
      </c>
      <c r="O10" s="9">
        <f t="shared" si="3"/>
        <v>16.200000000000003</v>
      </c>
      <c r="P10" s="9">
        <f t="shared" si="4"/>
        <v>110.16000000000001</v>
      </c>
    </row>
    <row r="11" spans="1:16" ht="21.95" customHeight="1">
      <c r="A11" s="1">
        <v>8</v>
      </c>
      <c r="B11" s="2" t="s">
        <v>15</v>
      </c>
      <c r="C11" s="1">
        <v>19133</v>
      </c>
      <c r="D11" s="8">
        <v>1.24</v>
      </c>
      <c r="E11" s="1">
        <v>12</v>
      </c>
      <c r="F11" s="1">
        <v>6</v>
      </c>
      <c r="G11" s="1">
        <v>20</v>
      </c>
      <c r="H11" s="1">
        <v>20</v>
      </c>
      <c r="I11" s="1">
        <v>10</v>
      </c>
      <c r="J11" s="1">
        <f t="shared" si="5"/>
        <v>68</v>
      </c>
      <c r="K11" s="8">
        <f t="shared" si="0"/>
        <v>14.879999999999999</v>
      </c>
      <c r="L11" s="8">
        <f t="shared" si="6"/>
        <v>7.4399999999999995</v>
      </c>
      <c r="M11" s="8">
        <f t="shared" si="1"/>
        <v>24.8</v>
      </c>
      <c r="N11" s="8">
        <f t="shared" si="2"/>
        <v>24.8</v>
      </c>
      <c r="O11" s="9">
        <f t="shared" si="3"/>
        <v>12.4</v>
      </c>
      <c r="P11" s="9">
        <f t="shared" si="4"/>
        <v>84.320000000000007</v>
      </c>
    </row>
    <row r="12" spans="1:16" ht="21.95" customHeight="1">
      <c r="A12" s="1">
        <v>9</v>
      </c>
      <c r="B12" s="2" t="s">
        <v>16</v>
      </c>
      <c r="C12" s="1">
        <v>16933</v>
      </c>
      <c r="D12" s="8">
        <v>1.1000000000000001</v>
      </c>
      <c r="E12" s="1">
        <v>12</v>
      </c>
      <c r="F12" s="1">
        <v>6</v>
      </c>
      <c r="G12" s="1">
        <v>20</v>
      </c>
      <c r="H12" s="1">
        <v>20</v>
      </c>
      <c r="I12" s="1">
        <v>10</v>
      </c>
      <c r="J12" s="1">
        <f t="shared" si="5"/>
        <v>68</v>
      </c>
      <c r="K12" s="8">
        <f t="shared" si="0"/>
        <v>13.200000000000001</v>
      </c>
      <c r="L12" s="8">
        <f t="shared" si="6"/>
        <v>6.6000000000000005</v>
      </c>
      <c r="M12" s="8">
        <f t="shared" si="1"/>
        <v>22</v>
      </c>
      <c r="N12" s="8">
        <f t="shared" si="2"/>
        <v>22</v>
      </c>
      <c r="O12" s="9">
        <f t="shared" si="3"/>
        <v>11</v>
      </c>
      <c r="P12" s="9">
        <f t="shared" si="4"/>
        <v>74.8</v>
      </c>
    </row>
    <row r="13" spans="1:16" ht="21.95" customHeight="1">
      <c r="A13" s="1">
        <v>10</v>
      </c>
      <c r="B13" s="2" t="s">
        <v>17</v>
      </c>
      <c r="C13" s="1">
        <v>7201</v>
      </c>
      <c r="D13" s="8">
        <v>0.47</v>
      </c>
      <c r="E13" s="1">
        <v>12</v>
      </c>
      <c r="F13" s="1">
        <v>6</v>
      </c>
      <c r="G13" s="1">
        <v>20</v>
      </c>
      <c r="H13" s="1">
        <v>20</v>
      </c>
      <c r="I13" s="1">
        <v>10</v>
      </c>
      <c r="J13" s="1">
        <f t="shared" si="5"/>
        <v>68</v>
      </c>
      <c r="K13" s="8">
        <f t="shared" si="0"/>
        <v>5.64</v>
      </c>
      <c r="L13" s="8">
        <f t="shared" si="6"/>
        <v>2.82</v>
      </c>
      <c r="M13" s="8">
        <f t="shared" si="1"/>
        <v>9.3999999999999986</v>
      </c>
      <c r="N13" s="8">
        <f t="shared" si="2"/>
        <v>9.3999999999999986</v>
      </c>
      <c r="O13" s="9">
        <f t="shared" si="3"/>
        <v>4.6999999999999993</v>
      </c>
      <c r="P13" s="9">
        <f t="shared" si="4"/>
        <v>31.959999999999997</v>
      </c>
    </row>
    <row r="14" spans="1:16" ht="21.95" customHeight="1">
      <c r="A14" s="1">
        <v>11</v>
      </c>
      <c r="B14" s="2" t="s">
        <v>18</v>
      </c>
      <c r="C14" s="1">
        <v>16194</v>
      </c>
      <c r="D14" s="8">
        <v>1.05</v>
      </c>
      <c r="E14" s="1">
        <v>12</v>
      </c>
      <c r="F14" s="1">
        <v>6</v>
      </c>
      <c r="G14" s="1">
        <v>20</v>
      </c>
      <c r="H14" s="1">
        <v>20</v>
      </c>
      <c r="I14" s="1">
        <v>10</v>
      </c>
      <c r="J14" s="1">
        <f t="shared" si="5"/>
        <v>68</v>
      </c>
      <c r="K14" s="8">
        <f t="shared" si="0"/>
        <v>12.600000000000001</v>
      </c>
      <c r="L14" s="8">
        <f t="shared" si="6"/>
        <v>6.3000000000000007</v>
      </c>
      <c r="M14" s="8">
        <f t="shared" si="1"/>
        <v>21</v>
      </c>
      <c r="N14" s="8">
        <f t="shared" si="2"/>
        <v>21</v>
      </c>
      <c r="O14" s="9">
        <f t="shared" si="3"/>
        <v>10.5</v>
      </c>
      <c r="P14" s="9">
        <f t="shared" si="4"/>
        <v>71.400000000000006</v>
      </c>
    </row>
    <row r="15" spans="1:16" ht="21.95" customHeight="1">
      <c r="A15" s="4">
        <v>12</v>
      </c>
      <c r="B15" s="2" t="s">
        <v>19</v>
      </c>
      <c r="C15" s="4"/>
      <c r="D15" s="8"/>
      <c r="E15" s="1"/>
      <c r="F15" s="1"/>
      <c r="G15" s="1"/>
      <c r="H15" s="1"/>
      <c r="I15" s="1"/>
      <c r="J15" s="1"/>
      <c r="K15" s="8"/>
      <c r="L15" s="8"/>
      <c r="M15" s="8"/>
      <c r="N15" s="8"/>
      <c r="O15" s="9"/>
      <c r="P15" s="9"/>
    </row>
    <row r="16" spans="1:16" ht="21.95" customHeight="1">
      <c r="A16" s="4">
        <v>13</v>
      </c>
      <c r="B16" s="2" t="s">
        <v>20</v>
      </c>
      <c r="C16" s="4">
        <v>2378</v>
      </c>
      <c r="D16" s="8">
        <v>0.15</v>
      </c>
      <c r="E16" s="1">
        <v>12</v>
      </c>
      <c r="F16" s="1">
        <v>6</v>
      </c>
      <c r="G16" s="1">
        <v>20</v>
      </c>
      <c r="H16" s="1">
        <v>20</v>
      </c>
      <c r="I16" s="1">
        <v>10</v>
      </c>
      <c r="J16" s="1">
        <f t="shared" si="5"/>
        <v>68</v>
      </c>
      <c r="K16" s="8">
        <f t="shared" si="0"/>
        <v>1.7999999999999998</v>
      </c>
      <c r="L16" s="8">
        <f t="shared" si="6"/>
        <v>0.89999999999999991</v>
      </c>
      <c r="M16" s="8">
        <f t="shared" si="1"/>
        <v>3</v>
      </c>
      <c r="N16" s="8">
        <f t="shared" si="2"/>
        <v>3</v>
      </c>
      <c r="O16" s="9">
        <f t="shared" si="3"/>
        <v>1.5</v>
      </c>
      <c r="P16" s="9">
        <f t="shared" si="4"/>
        <v>10.199999999999999</v>
      </c>
    </row>
    <row r="17" spans="1:16" ht="21.95" customHeight="1">
      <c r="A17" s="4">
        <v>14</v>
      </c>
      <c r="B17" s="2" t="s">
        <v>21</v>
      </c>
      <c r="C17" s="4"/>
      <c r="D17" s="3"/>
      <c r="E17" s="1"/>
      <c r="F17" s="1"/>
      <c r="G17" s="1"/>
      <c r="H17" s="1"/>
      <c r="I17" s="1"/>
      <c r="J17" s="1"/>
      <c r="K17" s="8"/>
      <c r="L17" s="8"/>
      <c r="M17" s="8"/>
      <c r="N17" s="8"/>
      <c r="O17" s="9"/>
      <c r="P17" s="9"/>
    </row>
    <row r="18" spans="1:16" ht="21.95" customHeight="1">
      <c r="A18" s="4">
        <v>15</v>
      </c>
      <c r="B18" s="2" t="s">
        <v>22</v>
      </c>
      <c r="C18" s="4"/>
      <c r="D18" s="3"/>
      <c r="E18" s="1"/>
      <c r="F18" s="1"/>
      <c r="G18" s="1"/>
      <c r="H18" s="1"/>
      <c r="I18" s="1"/>
      <c r="J18" s="1"/>
      <c r="K18" s="8"/>
      <c r="L18" s="8"/>
      <c r="M18" s="8"/>
      <c r="N18" s="8"/>
      <c r="O18" s="9"/>
      <c r="P18" s="9"/>
    </row>
    <row r="19" spans="1:16" ht="21.95" customHeight="1">
      <c r="A19" s="1"/>
      <c r="B19" s="1" t="s">
        <v>7</v>
      </c>
      <c r="C19" s="1">
        <f>SUM(C4:C18)</f>
        <v>148882</v>
      </c>
      <c r="D19" s="1">
        <f t="shared" ref="D19:P19" si="7">SUM(D4:D18)</f>
        <v>9.6600000000000019</v>
      </c>
      <c r="E19" s="1"/>
      <c r="F19" s="1"/>
      <c r="G19" s="1"/>
      <c r="H19" s="1"/>
      <c r="I19" s="1"/>
      <c r="J19" s="1"/>
      <c r="K19" s="1">
        <f>SUM(K4:K18)</f>
        <v>115.92</v>
      </c>
      <c r="L19" s="1">
        <f t="shared" si="7"/>
        <v>57.96</v>
      </c>
      <c r="M19" s="1">
        <f t="shared" si="7"/>
        <v>193.20000000000002</v>
      </c>
      <c r="N19" s="1">
        <f t="shared" si="7"/>
        <v>193.20000000000002</v>
      </c>
      <c r="O19" s="1">
        <f t="shared" si="7"/>
        <v>96.600000000000009</v>
      </c>
      <c r="P19" s="1">
        <f t="shared" si="7"/>
        <v>656.88000000000011</v>
      </c>
    </row>
    <row r="20" spans="1:16" ht="21.95" customHeight="1">
      <c r="A20" s="10" t="s">
        <v>70</v>
      </c>
      <c r="B20" s="11"/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</sheetData>
  <mergeCells count="8">
    <mergeCell ref="A20:P20"/>
    <mergeCell ref="A1:P1"/>
    <mergeCell ref="A2:A3"/>
    <mergeCell ref="B2:B3"/>
    <mergeCell ref="C2:C3"/>
    <mergeCell ref="D2:D3"/>
    <mergeCell ref="E2:J2"/>
    <mergeCell ref="K2:P2"/>
  </mergeCells>
  <phoneticPr fontId="6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N13" sqref="N13"/>
    </sheetView>
  </sheetViews>
  <sheetFormatPr defaultRowHeight="13.5"/>
  <cols>
    <col min="2" max="2" width="7" customWidth="1"/>
    <col min="3" max="3" width="5.75" customWidth="1"/>
    <col min="5" max="5" width="7.125" customWidth="1"/>
    <col min="6" max="6" width="3.75" customWidth="1"/>
    <col min="7" max="7" width="13.625" customWidth="1"/>
    <col min="8" max="8" width="8.125" customWidth="1"/>
    <col min="10" max="10" width="15.625" customWidth="1"/>
  </cols>
  <sheetData>
    <row r="1" spans="1:16" ht="14.25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39" customHeight="1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</row>
    <row r="3" spans="1:16" ht="30" customHeight="1">
      <c r="A3" s="29" t="s">
        <v>24</v>
      </c>
      <c r="B3" s="29"/>
      <c r="C3" s="43" t="s">
        <v>52</v>
      </c>
      <c r="D3" s="43"/>
      <c r="E3" s="43"/>
      <c r="F3" s="43"/>
      <c r="G3" s="43"/>
      <c r="H3" s="43"/>
      <c r="I3" s="43"/>
      <c r="J3" s="43"/>
    </row>
    <row r="4" spans="1:16" ht="30" customHeight="1">
      <c r="A4" s="29" t="s">
        <v>25</v>
      </c>
      <c r="B4" s="29"/>
      <c r="C4" s="43" t="s">
        <v>26</v>
      </c>
      <c r="D4" s="43"/>
      <c r="E4" s="43"/>
      <c r="F4" s="43"/>
      <c r="G4" s="5" t="s">
        <v>27</v>
      </c>
      <c r="H4" s="43" t="s">
        <v>28</v>
      </c>
      <c r="I4" s="43"/>
      <c r="J4" s="43"/>
    </row>
    <row r="5" spans="1:16" ht="30" customHeight="1">
      <c r="A5" s="29" t="s">
        <v>53</v>
      </c>
      <c r="B5" s="29"/>
      <c r="C5" s="43" t="s">
        <v>54</v>
      </c>
      <c r="D5" s="43"/>
      <c r="E5" s="43"/>
      <c r="F5" s="43"/>
      <c r="G5" s="5" t="s">
        <v>55</v>
      </c>
      <c r="H5" s="43" t="s">
        <v>56</v>
      </c>
      <c r="I5" s="43"/>
      <c r="J5" s="43"/>
    </row>
    <row r="6" spans="1:16" ht="30" customHeight="1">
      <c r="A6" s="25" t="s">
        <v>58</v>
      </c>
      <c r="B6" s="26"/>
      <c r="C6" s="49" t="s">
        <v>59</v>
      </c>
      <c r="D6" s="50"/>
      <c r="E6" s="50"/>
      <c r="F6" s="51"/>
      <c r="G6" s="52">
        <v>656.88</v>
      </c>
      <c r="H6" s="53"/>
      <c r="I6" s="53"/>
      <c r="J6" s="54"/>
    </row>
    <row r="7" spans="1:16" ht="30" customHeight="1">
      <c r="A7" s="45"/>
      <c r="B7" s="46"/>
      <c r="C7" s="49" t="s">
        <v>60</v>
      </c>
      <c r="D7" s="50"/>
      <c r="E7" s="50"/>
      <c r="F7" s="51"/>
      <c r="G7" s="52">
        <v>560.28</v>
      </c>
      <c r="H7" s="53"/>
      <c r="I7" s="53"/>
      <c r="J7" s="54"/>
    </row>
    <row r="8" spans="1:16" ht="30" customHeight="1">
      <c r="A8" s="47"/>
      <c r="B8" s="48"/>
      <c r="C8" s="49" t="s">
        <v>61</v>
      </c>
      <c r="D8" s="50"/>
      <c r="E8" s="50"/>
      <c r="F8" s="51"/>
      <c r="G8" s="52">
        <v>96.6</v>
      </c>
      <c r="H8" s="53"/>
      <c r="I8" s="53"/>
      <c r="J8" s="54"/>
    </row>
    <row r="9" spans="1:16" ht="39.950000000000003" customHeight="1">
      <c r="A9" s="44" t="s">
        <v>29</v>
      </c>
      <c r="B9" s="44"/>
      <c r="C9" s="43" t="s">
        <v>71</v>
      </c>
      <c r="D9" s="43"/>
      <c r="E9" s="43"/>
      <c r="F9" s="43"/>
      <c r="G9" s="43"/>
      <c r="H9" s="43"/>
      <c r="I9" s="43"/>
      <c r="J9" s="43"/>
    </row>
    <row r="10" spans="1:16" ht="39.950000000000003" customHeight="1">
      <c r="A10" s="44"/>
      <c r="B10" s="44"/>
      <c r="C10" s="43"/>
      <c r="D10" s="43"/>
      <c r="E10" s="43"/>
      <c r="F10" s="43"/>
      <c r="G10" s="43"/>
      <c r="H10" s="43"/>
      <c r="I10" s="43"/>
      <c r="J10" s="43"/>
    </row>
    <row r="11" spans="1:16" ht="39.950000000000003" customHeight="1">
      <c r="A11" s="29" t="s">
        <v>73</v>
      </c>
      <c r="B11" s="29" t="s">
        <v>30</v>
      </c>
      <c r="C11" s="29"/>
      <c r="D11" s="32" t="s">
        <v>31</v>
      </c>
      <c r="E11" s="32"/>
      <c r="F11" s="32" t="s">
        <v>32</v>
      </c>
      <c r="G11" s="32"/>
      <c r="H11" s="32"/>
      <c r="I11" s="32" t="s">
        <v>33</v>
      </c>
      <c r="J11" s="32"/>
    </row>
    <row r="12" spans="1:16" ht="39.950000000000003" customHeight="1">
      <c r="A12" s="29"/>
      <c r="B12" s="29" t="s">
        <v>34</v>
      </c>
      <c r="C12" s="29"/>
      <c r="D12" s="32" t="s">
        <v>35</v>
      </c>
      <c r="E12" s="32"/>
      <c r="F12" s="32" t="s">
        <v>36</v>
      </c>
      <c r="G12" s="32"/>
      <c r="H12" s="32"/>
      <c r="I12" s="32" t="s">
        <v>62</v>
      </c>
      <c r="J12" s="32"/>
    </row>
    <row r="13" spans="1:16" ht="39.950000000000003" customHeight="1">
      <c r="A13" s="29"/>
      <c r="B13" s="29"/>
      <c r="C13" s="29"/>
      <c r="D13" s="32" t="s">
        <v>37</v>
      </c>
      <c r="E13" s="32"/>
      <c r="F13" s="32" t="s">
        <v>38</v>
      </c>
      <c r="G13" s="32"/>
      <c r="H13" s="32"/>
      <c r="I13" s="32" t="s">
        <v>39</v>
      </c>
      <c r="J13" s="32"/>
    </row>
    <row r="14" spans="1:16" ht="39.950000000000003" customHeight="1">
      <c r="A14" s="29"/>
      <c r="B14" s="29"/>
      <c r="C14" s="29"/>
      <c r="D14" s="32" t="s">
        <v>40</v>
      </c>
      <c r="E14" s="32"/>
      <c r="F14" s="32" t="s">
        <v>63</v>
      </c>
      <c r="G14" s="32"/>
      <c r="H14" s="32"/>
      <c r="I14" s="33">
        <v>1</v>
      </c>
      <c r="J14" s="32"/>
    </row>
    <row r="15" spans="1:16" ht="39.950000000000003" customHeight="1">
      <c r="A15" s="29"/>
      <c r="B15" s="25" t="s">
        <v>41</v>
      </c>
      <c r="C15" s="26"/>
      <c r="D15" s="34" t="s">
        <v>42</v>
      </c>
      <c r="E15" s="35"/>
      <c r="F15" s="32" t="s">
        <v>45</v>
      </c>
      <c r="G15" s="32"/>
      <c r="H15" s="32"/>
      <c r="I15" s="33">
        <v>1</v>
      </c>
      <c r="J15" s="32"/>
    </row>
    <row r="16" spans="1:16" ht="39.950000000000003" customHeight="1">
      <c r="A16" s="29"/>
      <c r="B16" s="27"/>
      <c r="C16" s="28"/>
      <c r="D16" s="30" t="s">
        <v>48</v>
      </c>
      <c r="E16" s="36"/>
      <c r="F16" s="37" t="s">
        <v>46</v>
      </c>
      <c r="G16" s="38"/>
      <c r="H16" s="39"/>
      <c r="I16" s="33">
        <v>1</v>
      </c>
      <c r="J16" s="32"/>
    </row>
    <row r="17" spans="1:10" ht="39.950000000000003" customHeight="1">
      <c r="A17" s="29"/>
      <c r="B17" s="29" t="s">
        <v>43</v>
      </c>
      <c r="C17" s="29"/>
      <c r="D17" s="30" t="s">
        <v>47</v>
      </c>
      <c r="E17" s="31"/>
      <c r="F17" s="32" t="s">
        <v>44</v>
      </c>
      <c r="G17" s="32"/>
      <c r="H17" s="32"/>
      <c r="I17" s="33" t="s">
        <v>57</v>
      </c>
      <c r="J17" s="32"/>
    </row>
  </sheetData>
  <mergeCells count="45">
    <mergeCell ref="A4:B4"/>
    <mergeCell ref="C4:F4"/>
    <mergeCell ref="H4:J4"/>
    <mergeCell ref="A6:B8"/>
    <mergeCell ref="C6:F6"/>
    <mergeCell ref="C7:F7"/>
    <mergeCell ref="C8:F8"/>
    <mergeCell ref="G6:J6"/>
    <mergeCell ref="G7:J7"/>
    <mergeCell ref="G8:J8"/>
    <mergeCell ref="A1:P1"/>
    <mergeCell ref="A2:J2"/>
    <mergeCell ref="A3:B3"/>
    <mergeCell ref="C3:J3"/>
    <mergeCell ref="A11:A17"/>
    <mergeCell ref="B11:C11"/>
    <mergeCell ref="D11:E11"/>
    <mergeCell ref="F11:H11"/>
    <mergeCell ref="I11:J11"/>
    <mergeCell ref="A5:B5"/>
    <mergeCell ref="C5:F5"/>
    <mergeCell ref="H5:J5"/>
    <mergeCell ref="A9:B10"/>
    <mergeCell ref="C9:J10"/>
    <mergeCell ref="B12:C14"/>
    <mergeCell ref="D12:E12"/>
    <mergeCell ref="D14:E14"/>
    <mergeCell ref="F14:H14"/>
    <mergeCell ref="I14:J14"/>
    <mergeCell ref="I16:J16"/>
    <mergeCell ref="F12:H12"/>
    <mergeCell ref="I12:J12"/>
    <mergeCell ref="D13:E13"/>
    <mergeCell ref="F13:H13"/>
    <mergeCell ref="I13:J13"/>
    <mergeCell ref="B15:C16"/>
    <mergeCell ref="B17:C17"/>
    <mergeCell ref="D17:E17"/>
    <mergeCell ref="F17:H17"/>
    <mergeCell ref="I17:J17"/>
    <mergeCell ref="D15:E15"/>
    <mergeCell ref="D16:E16"/>
    <mergeCell ref="F16:H16"/>
    <mergeCell ref="F15:H15"/>
    <mergeCell ref="I15:J15"/>
  </mergeCells>
  <phoneticPr fontId="6" type="noConversion"/>
  <pageMargins left="0.7" right="0.7" top="0.9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Sheet补助</vt:lpstr>
      <vt:lpstr>Sheet目标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2022-06-27T07:21:53Z</cp:lastPrinted>
  <dcterms:created xsi:type="dcterms:W3CDTF">2018-02-27T11:14:00Z</dcterms:created>
  <dcterms:modified xsi:type="dcterms:W3CDTF">2022-06-27T07:26:36Z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