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9555" activeTab="4"/>
  </bookViews>
  <sheets>
    <sheet name="燕东片" sheetId="1" r:id="rId1"/>
    <sheet name="燕南片" sheetId="2" r:id="rId2"/>
    <sheet name="燕西片" sheetId="3" r:id="rId3"/>
    <sheet name="燕北片" sheetId="4" r:id="rId4"/>
    <sheet name="农村所" sheetId="5" r:id="rId5"/>
  </sheets>
  <definedNames/>
  <calcPr fullCalcOnLoad="1"/>
</workbook>
</file>

<file path=xl/sharedStrings.xml><?xml version="1.0" encoding="utf-8"?>
<sst xmlns="http://schemas.openxmlformats.org/spreadsheetml/2006/main" count="1415" uniqueCount="1355">
  <si>
    <t>⑵高忠告</t>
  </si>
  <si>
    <t>五一路、东坡垃圾中转站</t>
  </si>
  <si>
    <t>罗新花、周必生、廖昌安</t>
  </si>
  <si>
    <t>地质探矿机械厂至新安菜市场</t>
  </si>
  <si>
    <t>罗晓红、罗志文、余秀美李惠勤、刘智永、</t>
  </si>
  <si>
    <t>赵福红</t>
  </si>
  <si>
    <t>凯城华府小区</t>
  </si>
  <si>
    <t>林晓方、阮启升、苏丽英王仕宜、管晓春、罗长松余再君</t>
  </si>
  <si>
    <t>中禹大夏、五洲山庄一期</t>
  </si>
  <si>
    <t>廖日珍、陈玉萍、汪爱丽</t>
  </si>
  <si>
    <t>五洲大酒店、新安大院一期、司法局</t>
  </si>
  <si>
    <t>陈奕水、李秋妹、刘圣火陈燕明、赵伟军、罗旌游郑祖霞</t>
  </si>
  <si>
    <t>蒋彬彬2017.7.4</t>
  </si>
  <si>
    <t>新安大院二期(8-14、37、38号楼)</t>
  </si>
  <si>
    <t>陈明珠、颜庆花、邢继红钟祝钰、郑明风、黄莉铃苏菊治、李杰瑜、罗奕桧杨月聘、詹芬  、彭华安</t>
  </si>
  <si>
    <t>②罗奕桧⑨李杰瑜②颜庆花</t>
  </si>
  <si>
    <t>新安大院三期(25-28号楼)</t>
  </si>
  <si>
    <t>赖月琴、朱荷</t>
  </si>
  <si>
    <t>新安大院四期(29-33号楼)</t>
  </si>
  <si>
    <t>罗美玉</t>
  </si>
  <si>
    <t>罗长瑞2017.6.22许美兰2017.8.16</t>
  </si>
  <si>
    <t>刘怡韡、陈燕茹</t>
  </si>
  <si>
    <t>建发永郡一期</t>
  </si>
  <si>
    <t>郑文辉、刘怡韡、陈清清陈晓婷、李圣涛</t>
  </si>
  <si>
    <t>郭文杰2017.2.24</t>
  </si>
  <si>
    <t>②李圣涛</t>
  </si>
  <si>
    <t>22-24</t>
  </si>
  <si>
    <t>新安邮电局、国税局、东亚大楼、百富大厦、新安小区、新安大院18、19、20、23、24幢）</t>
  </si>
  <si>
    <t>福维花园</t>
  </si>
  <si>
    <t>林铭森、李凤娟、江勇</t>
  </si>
  <si>
    <t>省第二探矿队一侧</t>
  </si>
  <si>
    <t>李莲华、郑新琴</t>
  </si>
  <si>
    <t>东坡看守所、东坡线务局、东坡加油站永安市交警中队至永安市第一中学</t>
  </si>
  <si>
    <t>傅福平、吴梅治、杨美全汪苏建</t>
  </si>
  <si>
    <t>黄秀秀2016.6.20陈淑元2016.8.24魏秋芳2017.01.13</t>
  </si>
  <si>
    <t>吉祥花园</t>
  </si>
  <si>
    <t>杨富连</t>
  </si>
  <si>
    <t>东坡检测站、三里亭、虎形山(含翠林苑)</t>
  </si>
  <si>
    <t>赖承阿、马冬群、谢仁鑫</t>
  </si>
  <si>
    <t>小计</t>
  </si>
  <si>
    <t>燕西街道城郊</t>
  </si>
  <si>
    <t>云顶美墅</t>
  </si>
  <si>
    <t>文龙村</t>
  </si>
  <si>
    <t>邓增爱、赵雯云、李丽娜</t>
  </si>
  <si>
    <t>上吉山村</t>
  </si>
  <si>
    <t>林梦菊、黄国群、林启凤刘如素、黄兴胜、刘礼雄黄勤森</t>
  </si>
  <si>
    <t>刘如炬、陈如娥</t>
  </si>
  <si>
    <t>下吉山村</t>
  </si>
  <si>
    <t>霞岭村</t>
  </si>
  <si>
    <t>吴仁兰、范纯祖</t>
  </si>
  <si>
    <t>大炼村</t>
  </si>
  <si>
    <t>谢文珍、兰长春、林启雄陈莲、  华周顺、刘启裘罗国英</t>
  </si>
  <si>
    <t>青松村</t>
  </si>
  <si>
    <t>林生雄</t>
  </si>
  <si>
    <t>燕西特所</t>
  </si>
  <si>
    <t>特殊经营场所(营业面积500平方米以上的宾馆、酒店、KTV、大型超市，以及高速服务区、部队、监狱对内经营等场所)</t>
  </si>
  <si>
    <r>
      <t>赖兴超、张来生、罗学琦黄衍海、余兴富、</t>
    </r>
    <r>
      <rPr>
        <sz val="10"/>
        <color indexed="8"/>
        <rFont val="黑体"/>
        <family val="0"/>
      </rPr>
      <t>邓顺彩林荣华、林晓华、吴玉英
林丽芳、刘学农、</t>
    </r>
  </si>
  <si>
    <t>⑨林丽芳⑨吴玉英⑨赖兴超</t>
  </si>
  <si>
    <t>燕西片合计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</si>
  <si>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</si>
  <si>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姓         名</t>
  </si>
  <si>
    <t>当月
新增户</t>
  </si>
  <si>
    <t>当月
注销户</t>
  </si>
  <si>
    <t>贡川街道</t>
  </si>
  <si>
    <t>水东路</t>
  </si>
  <si>
    <t>严烘坡、邱瑞凤、刘美娇刘吉玉、余金珍、李眉兰严院</t>
  </si>
  <si>
    <t>大儒商城</t>
  </si>
  <si>
    <t>李细敏</t>
  </si>
  <si>
    <t>延城路</t>
  </si>
  <si>
    <t>刘承星、严秀桂、李永裕杨　桦、刘广福、刘作旭严有珠、邓顺连</t>
  </si>
  <si>
    <t>龙凤路</t>
  </si>
  <si>
    <t>邢淑爱、何秀英、雷继坚刘桂柳、陈烈忠、严永旗梁秀菊、姜建朝、</t>
  </si>
  <si>
    <t>刘祖淼、罗新淡、张展翼</t>
  </si>
  <si>
    <t>新建205国道观城村延城路路段</t>
  </si>
  <si>
    <t>邓为民、林智豪</t>
  </si>
  <si>
    <t>贡城明都</t>
  </si>
  <si>
    <t>林海、刘承安</t>
  </si>
  <si>
    <t>水东工业园新开发区</t>
  </si>
  <si>
    <t>杨有亮</t>
  </si>
  <si>
    <t>小    计</t>
  </si>
  <si>
    <t>贡川村级</t>
  </si>
  <si>
    <t>新发冲</t>
  </si>
  <si>
    <t>范敬椿、刘根财、</t>
  </si>
  <si>
    <t>大坂</t>
  </si>
  <si>
    <t>陈秀月、刘顺文、邓金运</t>
  </si>
  <si>
    <t>贡坪</t>
  </si>
  <si>
    <t>红安</t>
  </si>
  <si>
    <t>井岗</t>
  </si>
  <si>
    <t>龙大</t>
  </si>
  <si>
    <t>龙岭</t>
  </si>
  <si>
    <t>南坂</t>
  </si>
  <si>
    <t>双峰</t>
  </si>
  <si>
    <t>延爽</t>
  </si>
  <si>
    <t>延爽村丽景佳苑</t>
  </si>
  <si>
    <t>岩下</t>
  </si>
  <si>
    <t>洋峰</t>
  </si>
  <si>
    <t>圆木贯新村</t>
  </si>
  <si>
    <t>廖昌藩、林政华、陈春秀刘维春、高忠告</t>
  </si>
  <si>
    <t>曹冬兰、马启发、罗秀春蔡菁菁、陈春花、沈正荣陈达广、罗明 、 王新金利星生</t>
  </si>
  <si>
    <t>三边街、美食街左侧:福建水利电力职业技术学院(方向定位：以拱形门朝向为正前方)</t>
  </si>
  <si>
    <t>名流公馆、燕江国际大酒店、永利城市广场：江滨路、新府路、燕江东路一侧</t>
  </si>
  <si>
    <t>龟山公园(永安市江滨路781、785号)至北门桥桥头：江滨路一侧</t>
  </si>
  <si>
    <t>江秀珍、邱开富、陈三妹</t>
  </si>
  <si>
    <t>⑨邱开富</t>
  </si>
  <si>
    <t>茶花山庄至长途汽车站十字路口、闽通长运公司大门口：解放北路、燕江东路一侧</t>
  </si>
  <si>
    <t>蔡明妹、陈达萍、王美玲孙  凯、刘忠华、李树福高有英、谢桂华</t>
  </si>
  <si>
    <t>农贸市场</t>
  </si>
  <si>
    <t>兴洋路</t>
  </si>
  <si>
    <t>制表单位：城区专管所(燕南片)</t>
  </si>
  <si>
    <t>郭祥标、罗仁长、罗锦清罗锦灿、罗金文、罗祥云郭昌华、罗祥桃、罗祥伟罗联域、朱美秀、罗春笔池双兰、朱先云、罗锦跃</t>
  </si>
  <si>
    <t>溪南村</t>
  </si>
  <si>
    <t>大垅村</t>
  </si>
  <si>
    <t>南山村</t>
  </si>
  <si>
    <t xml:space="preserve">池三妹、罗碧芳、罗奕杜罗长发  </t>
  </si>
  <si>
    <t>槐南村</t>
  </si>
  <si>
    <t>罗立忠、何章双、黄道灿王孔钎</t>
  </si>
  <si>
    <t>范水英2017.11.16</t>
  </si>
  <si>
    <t>孟亚楠2017.11.16</t>
  </si>
  <si>
    <t>林丽金2017.11.16</t>
  </si>
  <si>
    <t>高坪村</t>
  </si>
  <si>
    <t>罗立汉、罗方社、罗七妹</t>
  </si>
  <si>
    <t>2018年4月份证件变动情况监督一览表</t>
  </si>
  <si>
    <t xml:space="preserve">    2018年4月份证件变动情况监督一览表</t>
  </si>
  <si>
    <t>大龙逢村</t>
  </si>
  <si>
    <t>罗上得、罗联永、罗联宝</t>
  </si>
  <si>
    <t>小龙逢村</t>
  </si>
  <si>
    <t>上罗溪村</t>
  </si>
  <si>
    <t>皇历村</t>
  </si>
  <si>
    <t>罗宁潭、罗宁梨、刘家湘罗映棠、刘家池、刘家治罗映仁、叶永晞、刘家土</t>
  </si>
  <si>
    <t>荆山村</t>
  </si>
  <si>
    <t>方兴国</t>
  </si>
  <si>
    <t>隔坪村</t>
  </si>
  <si>
    <t>培竹村</t>
  </si>
  <si>
    <t>坑口村</t>
  </si>
  <si>
    <t>罗峰村</t>
  </si>
  <si>
    <t>张美花2018.1.9</t>
  </si>
  <si>
    <t>龙安路</t>
  </si>
  <si>
    <t>燕新分巷坡顶(环卫处环形路口)、东门洋路段一侧、林业新村村口、康平新村村口</t>
  </si>
  <si>
    <t>小陶片小计</t>
  </si>
  <si>
    <t>罗坊、小陶片合计</t>
  </si>
  <si>
    <t>陈红英、叶建生、邱文雀涂玉师、张枣珠、吴银香邱振福、许正全、</t>
  </si>
  <si>
    <t>游天灼、游天继、吴必容蓝冬梅</t>
  </si>
  <si>
    <t>洪田片合计</t>
  </si>
  <si>
    <t>农村所合计</t>
  </si>
  <si>
    <t>陈红霞②</t>
  </si>
  <si>
    <t>张荆</t>
  </si>
  <si>
    <t>贡川片小计</t>
  </si>
  <si>
    <t>安砂街道</t>
  </si>
  <si>
    <t>陈梓燕、陈传英、林琼</t>
  </si>
  <si>
    <t>②林琼</t>
  </si>
  <si>
    <t>加福路段</t>
  </si>
  <si>
    <t>张长湖、张元金、林国防陈增园、许长珠、丁景清林文张</t>
  </si>
  <si>
    <t>安砂村级</t>
  </si>
  <si>
    <t>陈榜珠</t>
  </si>
  <si>
    <t>俞秀钦、陈志华、刘位金吴立洪</t>
  </si>
  <si>
    <t>水东村</t>
  </si>
  <si>
    <t>郑火凤、廖何钦、巫锡妹巫锡英、张树妹、吴广鹏</t>
  </si>
  <si>
    <t>热水村</t>
  </si>
  <si>
    <t>陈忠松、尤秀凤、陈和锦邓长香、邓长伟</t>
  </si>
  <si>
    <t>邱彩珠、吴树锦、吴立峰吴立仁、杨水元、范永翠吴立伟</t>
  </si>
  <si>
    <t>陈映月、李秀珠、邱加梁</t>
  </si>
  <si>
    <t xml:space="preserve">邱恒福 </t>
  </si>
  <si>
    <t>新建村</t>
  </si>
  <si>
    <t>张金妹、陈秋莲、陈旺林陈小珠</t>
  </si>
  <si>
    <t>邱恒禄、邱恒芳</t>
  </si>
  <si>
    <t>王桂玉、陈友妹</t>
  </si>
  <si>
    <t>张祖林、黄运富</t>
  </si>
  <si>
    <t>夏友伟、张长森</t>
  </si>
  <si>
    <t>邓位金、官加娣、张祖珠</t>
  </si>
  <si>
    <t>陈菊香、陈  杰、邱恒英</t>
  </si>
  <si>
    <t>陈福翠、陈忠进</t>
  </si>
  <si>
    <t xml:space="preserve">陈华文、叶金花 </t>
  </si>
  <si>
    <t>邱宝超、余功贤</t>
  </si>
  <si>
    <t>苔茹村</t>
  </si>
  <si>
    <t>林胜水、陈荣信</t>
  </si>
  <si>
    <t>东坑仔煤矿</t>
  </si>
  <si>
    <t>郑世金、寥家海、郭美莲韩文福、郑林烟</t>
  </si>
  <si>
    <t>枇杷新村</t>
  </si>
  <si>
    <t>詹丽容</t>
  </si>
  <si>
    <t>安砂片小计</t>
  </si>
  <si>
    <t>安砂、贡川片合计</t>
  </si>
  <si>
    <t>郑洪英、李桂花、李文三林桂芳</t>
  </si>
  <si>
    <t>吴美清、林平、  许明强陈天胜、康江华、陈旺水高诚槐、赖德芳、刘景海罗茜、  洪文凤、屈靖  陈东升、李秀丽、张轩松杨玉金、林小斌、张标科黄贤再、王子烽、涂培源</t>
  </si>
  <si>
    <t>苏代发、张孟川、汤德丽陈彩红、杨秀兰、张克垒陈木荣、罗永丰、叶孙坚张兰香</t>
  </si>
  <si>
    <t>叶善德、</t>
  </si>
  <si>
    <t>西洋街道</t>
  </si>
  <si>
    <t>魏丽花、吴进秋、潘金荣</t>
  </si>
  <si>
    <t>林培植</t>
  </si>
  <si>
    <t>吴传辉、肖丽琴、林淑芬陈苏楚、李茂德、林淑莲邓小丽</t>
  </si>
  <si>
    <t>周秀恋、林詹斌、林永海郭渊平</t>
  </si>
  <si>
    <t>罗金明、詹金蕊、吴素英尤家好</t>
  </si>
  <si>
    <t>苏健姿、吴建安</t>
  </si>
  <si>
    <t>饶莲美、李丽花、王清娟叶秀红、李丽菊、吴文兴颜仕梅、吴秀梅、詹旭生池娟珍、郭海涛、林美玉黄春完</t>
  </si>
  <si>
    <t>⑨郭海涛②黄春完</t>
  </si>
  <si>
    <t>詹兴旺、周明月</t>
  </si>
  <si>
    <t>财富步行街</t>
  </si>
  <si>
    <t>肖秀娣、李新凤、张兴江</t>
  </si>
  <si>
    <t>郑健女、蔡二花、杨忠平(A区)、杨忠平(B区)
吴秀梅、廖兴妹、熊天棋</t>
  </si>
  <si>
    <t>⑨吴秀梅</t>
  </si>
  <si>
    <t>蔡二花(加油站)杨忠平(服务区)</t>
  </si>
  <si>
    <t>西洋村级</t>
  </si>
  <si>
    <t>下洋村</t>
  </si>
  <si>
    <r>
      <t>福庄村</t>
    </r>
  </si>
  <si>
    <t>葛州村</t>
  </si>
  <si>
    <t>邓桂德、芦文花、傅桂珠蔡永兴、王国添、蔡永来周成祥、杨勤卫</t>
  </si>
  <si>
    <t>蚌口村</t>
  </si>
  <si>
    <t>赖燕珍、李建新、郭志菁</t>
  </si>
  <si>
    <t>黄爱真、林纪凯、潘丽云杨玉英、巫振英、林晓明陈长永、卢清海</t>
  </si>
  <si>
    <t>赖秀珠、潘仰辉</t>
  </si>
  <si>
    <r>
      <t>冯钰嫒2</t>
    </r>
    <r>
      <rPr>
        <sz val="10"/>
        <color indexed="8"/>
        <rFont val="宋体"/>
        <family val="0"/>
      </rPr>
      <t>018.3.26</t>
    </r>
  </si>
  <si>
    <r>
      <t>谢春菊2017.06.05苏新明</t>
    </r>
    <r>
      <rPr>
        <sz val="10"/>
        <color indexed="8"/>
        <rFont val="宋体"/>
        <family val="0"/>
      </rPr>
      <t>2018.3.26</t>
    </r>
  </si>
  <si>
    <t>裴建锋2016.03.21（2018.3.20）赖德雄2017.5.10</t>
  </si>
  <si>
    <r>
      <t>王永铭2017.8.4吴秀珍</t>
    </r>
    <r>
      <rPr>
        <sz val="10"/>
        <color indexed="8"/>
        <rFont val="宋体"/>
        <family val="0"/>
      </rPr>
      <t>2018.3.19</t>
    </r>
  </si>
  <si>
    <t>杨少弼、连东芳</t>
  </si>
  <si>
    <t>刘润华2018.1.19赖世姣2018.3.2</t>
  </si>
  <si>
    <t>李玉兰、吴申添、危珠梅林杰英、陈秀英、刘文靖</t>
  </si>
  <si>
    <t>朱中万2017.12.4</t>
  </si>
  <si>
    <t>朱光宝2017.12.4</t>
  </si>
  <si>
    <t>郭四杰、颜维珍、蒋招兰罗日莲</t>
  </si>
  <si>
    <t>三畲村</t>
  </si>
  <si>
    <t>黄顺宜、吴锦爱</t>
  </si>
  <si>
    <t>桂溪村</t>
  </si>
  <si>
    <t>罗玉美、陈秀香、林世舜王秋长、刘仁发、邢彩云</t>
  </si>
  <si>
    <t>桂溪村上洋</t>
  </si>
  <si>
    <t>丁福城、丁先增</t>
  </si>
  <si>
    <t>上螺村</t>
  </si>
  <si>
    <t>涂永彪、陈自其、陈孝本刘玉香、陈金鱼、廖小美</t>
  </si>
  <si>
    <t>下螺村</t>
  </si>
  <si>
    <t>陈志毓、吴后治、李莲玉苏寿金、王惠君、王延龄</t>
  </si>
  <si>
    <t>银坑村</t>
  </si>
  <si>
    <t>华金娇、杨开贵、柯淑英杨俊爱、范茂天、杨开茂</t>
  </si>
  <si>
    <t>林田村</t>
  </si>
  <si>
    <t>曹陈添、郑培仁、詹文汀邱国天、陈英勇、郑义胜王贵红、王四山、吴蔡德吴丁利</t>
  </si>
  <si>
    <t>下街村后溪</t>
  </si>
  <si>
    <t>李建和、叶玉梅、陈桂森林惠云</t>
  </si>
  <si>
    <t>内炉村</t>
  </si>
  <si>
    <t>詹桂莲、陈香莲</t>
  </si>
  <si>
    <t>内炉村黄村洋</t>
  </si>
  <si>
    <t>内炉村湖流溪</t>
  </si>
  <si>
    <t>林伟发</t>
  </si>
  <si>
    <t>内炉村杉林后</t>
  </si>
  <si>
    <t>廖连香</t>
  </si>
  <si>
    <t>西坑村</t>
  </si>
  <si>
    <t>陈金定、苏顺英、李福顺</t>
  </si>
  <si>
    <t>过溪辽村</t>
  </si>
  <si>
    <t>范秀云</t>
  </si>
  <si>
    <t>吉岭村</t>
  </si>
  <si>
    <t>汪美英</t>
  </si>
  <si>
    <t>吴建明、黄爱丽、谢吉金邱朝华、李毅斌、林丽穗邢庆善、危富雨、</t>
  </si>
  <si>
    <t>罗秀华、罗奕桧、池招演</t>
  </si>
  <si>
    <t>池招演</t>
  </si>
  <si>
    <t>燕东街道城区</t>
  </si>
  <si>
    <t>姜树财、姜德海</t>
  </si>
  <si>
    <t>旧街</t>
  </si>
  <si>
    <t>潘根生、詹吕周</t>
  </si>
  <si>
    <t>岭头村</t>
  </si>
  <si>
    <t>陈克仁、何春芳、黄永明林伏全、陈俊贵、陈俊平钟秀兰、赖楠杰</t>
  </si>
  <si>
    <t>岭头村上平格</t>
  </si>
  <si>
    <r>
      <t>张建发</t>
    </r>
  </si>
  <si>
    <t>虎山村黄土坪</t>
  </si>
  <si>
    <t>林明珠、林丹、黄文生  姜元秀</t>
  </si>
  <si>
    <t>虎山村小虎山</t>
  </si>
  <si>
    <t>柯阿流、陈钟海</t>
  </si>
  <si>
    <t>虎山村平顶</t>
  </si>
  <si>
    <t>李德尧、陈开旺、陈燕平</t>
  </si>
  <si>
    <t>虎山村山头</t>
  </si>
  <si>
    <t>李金贵、李忠飞</t>
  </si>
  <si>
    <t>虎山村西塔</t>
  </si>
  <si>
    <t>童园妹</t>
  </si>
  <si>
    <t>苏淑华</t>
  </si>
  <si>
    <t>西洋片小计</t>
  </si>
  <si>
    <t>上坪街道</t>
  </si>
  <si>
    <t>陈宝珍、蒋传英、杨凤眉陈绍安、陈仙知、王春鸿邓坤爱、陈绍腾、陈绍奕陈莉平</t>
  </si>
  <si>
    <t>上坪村级</t>
  </si>
  <si>
    <t>上坪西溪</t>
  </si>
  <si>
    <t>王春德</t>
  </si>
  <si>
    <t>大进</t>
  </si>
  <si>
    <t>邓诗爱、吴顺昌、邓双发邓祖桂</t>
  </si>
  <si>
    <t>共裕</t>
  </si>
  <si>
    <t>陈祖珠、曾长仁</t>
  </si>
  <si>
    <r>
      <t>合群</t>
    </r>
  </si>
  <si>
    <t>罗贤娟、林丽红</t>
  </si>
  <si>
    <t>甲圣</t>
  </si>
  <si>
    <t>荆坪</t>
  </si>
  <si>
    <t>九龙</t>
  </si>
  <si>
    <t>联合</t>
  </si>
  <si>
    <t>龙共</t>
  </si>
  <si>
    <t>铜盘</t>
  </si>
  <si>
    <t>廖之细、潘孝荣、俞庆永</t>
  </si>
  <si>
    <t>余荆山</t>
  </si>
  <si>
    <t>杨彩群</t>
  </si>
  <si>
    <t>林晓华</t>
  </si>
  <si>
    <t>上坪片小计</t>
  </si>
  <si>
    <t>西洋、上坪片合计</t>
  </si>
  <si>
    <t>青水街道</t>
  </si>
  <si>
    <t>青水村桥头至供销社</t>
  </si>
  <si>
    <t>张桃香、林银娇、罗旌积蔡抱娣、陈春花</t>
  </si>
  <si>
    <t>青水政府至新农贸市场</t>
  </si>
  <si>
    <t>供销社至政府至煤管站</t>
  </si>
  <si>
    <t>煤管站至林业站</t>
  </si>
  <si>
    <t>林文姬、蔡菊凤、杨连垂林金凤、王兰娣</t>
  </si>
  <si>
    <t>青水路永宁楼</t>
  </si>
  <si>
    <t>钟新女</t>
  </si>
  <si>
    <t>陈建忠</t>
  </si>
  <si>
    <t>青水村级</t>
  </si>
  <si>
    <t>张振南、冯真远、陈银丰张原兴、冯真尔、冯真伟</t>
  </si>
  <si>
    <t>②张兰香</t>
  </si>
  <si>
    <t>际头村</t>
  </si>
  <si>
    <t>钟宏伟</t>
  </si>
  <si>
    <t>汀海村</t>
  </si>
  <si>
    <t>钟育澍、钟育德</t>
  </si>
  <si>
    <t>百岂丘村</t>
  </si>
  <si>
    <t>钟育全、钟永康、钟弟明</t>
  </si>
  <si>
    <t>青水村坡兜</t>
  </si>
  <si>
    <t>黄定茂、黄流桐、杨连垂</t>
  </si>
  <si>
    <t>②杨连垂</t>
  </si>
  <si>
    <t>青水村岩前洋</t>
  </si>
  <si>
    <t>钟祝金、郑玉梅</t>
  </si>
  <si>
    <t>黄景山村</t>
  </si>
  <si>
    <t>王长笔、王茂栋</t>
  </si>
  <si>
    <t>沧海村</t>
  </si>
  <si>
    <t>钟祝河、钟再强、赖忠斌</t>
  </si>
  <si>
    <t>龙吴村光坑</t>
  </si>
  <si>
    <t>陈乐桦、蔡寿娣、王茂锦钟桂女、王长员、蔡永放</t>
  </si>
  <si>
    <t>龙吴村龙塘</t>
  </si>
  <si>
    <t>陈晋城、倪桂贞、陆晓玲辛发兰、邓发熙、王玉花江继园、陈清山、罗先美邓友贤</t>
  </si>
  <si>
    <r>
      <t>吴茂葵2</t>
    </r>
    <r>
      <rPr>
        <sz val="10"/>
        <color indexed="8"/>
        <rFont val="宋体"/>
        <family val="0"/>
      </rPr>
      <t>018.2.27</t>
    </r>
  </si>
  <si>
    <t xml:space="preserve">叶惠明、陈丽萍、孙建梅雷继红、童朝巧、何爱金曾秀芹、李曌妍、郑成利王世清、      </t>
  </si>
  <si>
    <t>⑨高庆道②郭琼伟⑨郭海涛</t>
  </si>
  <si>
    <t>柴淑华2017.7.31李鹏远2017.11.6</t>
  </si>
  <si>
    <t>陈开治2017.6.15</t>
  </si>
  <si>
    <r>
      <t>郑炜炜2017.6.20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黄淑花2017.12.29</t>
    </r>
  </si>
  <si>
    <t>吴桂萍2017.7.25</t>
  </si>
  <si>
    <t>凌良珠2016.6.22  林积娟2017.11.9</t>
  </si>
  <si>
    <t>潘小燕2016.05.23</t>
  </si>
  <si>
    <t>马梅凤2016.11.18乐泰华2017.10.13</t>
  </si>
  <si>
    <t>魏臣廉2016.9.28</t>
  </si>
  <si>
    <t>张华2017.10.11</t>
  </si>
  <si>
    <t>李秋梅2017.10.27</t>
  </si>
  <si>
    <t xml:space="preserve">蔡丽玉2017.12.4  </t>
  </si>
  <si>
    <t>张宝华2016.8.19、肖明2017.6.20</t>
  </si>
  <si>
    <t>廖林俊2016.06.01刘国发2017.5.15</t>
  </si>
  <si>
    <t xml:space="preserve">    </t>
  </si>
  <si>
    <t>朱昌渭2016.7.20</t>
  </si>
  <si>
    <t>朱昌浩2016.05.17</t>
  </si>
  <si>
    <t>陈苏华2017.8.25</t>
  </si>
  <si>
    <t>蔡桂凤、蔡定细、蔡定迎林小妹、蔡立太</t>
  </si>
  <si>
    <t>龙吴村吴教</t>
  </si>
  <si>
    <t>郑经国、郑书得、郑经既郑得升</t>
  </si>
  <si>
    <t>龙吴村岩坑</t>
  </si>
  <si>
    <t>龙吴村蔡坑</t>
  </si>
  <si>
    <t>蔡家起</t>
  </si>
  <si>
    <t>东井村</t>
  </si>
  <si>
    <t>林月英、张中位、杨腾久杨连垂、林香女</t>
  </si>
  <si>
    <t>大丘村</t>
  </si>
  <si>
    <t>张起业、黄耀五、张振兴</t>
  </si>
  <si>
    <t>丰田村村部</t>
  </si>
  <si>
    <t>YAXJ/ZM/JL-042</t>
  </si>
  <si>
    <t>管理片区</t>
  </si>
  <si>
    <t>号片</t>
  </si>
  <si>
    <t>地理位置</t>
  </si>
  <si>
    <t>规划户数</t>
  </si>
  <si>
    <t>现有户数</t>
  </si>
  <si>
    <t>申办登记情况</t>
  </si>
  <si>
    <t>不受限制</t>
  </si>
  <si>
    <t>备注</t>
  </si>
  <si>
    <t>水碓村</t>
  </si>
  <si>
    <t>小火村</t>
  </si>
  <si>
    <t>半罗山煤矿</t>
  </si>
  <si>
    <t>新昌路从新街头至政府门口</t>
  </si>
  <si>
    <t>政府门口至西洋广场</t>
  </si>
  <si>
    <t>西洋广场</t>
  </si>
  <si>
    <t>尼葛大酒店、福建阿兰土新材料科技有限公司、大帝科技有限公司、浩宇纺织</t>
  </si>
  <si>
    <t>张孟茂</t>
  </si>
  <si>
    <t>王道长2017.2.24</t>
  </si>
  <si>
    <t>②张孟茂</t>
  </si>
  <si>
    <t>正鑫运动器材、福建科宏生物工程有限公司、兄弟物流、天源纺织、公路港、福建和兴橡胶</t>
  </si>
  <si>
    <t>魏沌丹、林云祥、钟祝东邱莲、 林淑女、陈晓玉</t>
  </si>
  <si>
    <t>南塔新村(南塔一、二、三、四村)</t>
  </si>
  <si>
    <t>西宁路</t>
  </si>
  <si>
    <t>种子站至尾桥</t>
  </si>
  <si>
    <r>
      <t>张鑫2</t>
    </r>
    <r>
      <rPr>
        <sz val="10"/>
        <color indexed="8"/>
        <rFont val="宋体"/>
        <family val="0"/>
      </rPr>
      <t>018.1.9</t>
    </r>
  </si>
  <si>
    <t>赖道巧、余生窕、刘有彩吴维艳、邓世灿、王兴铜邓治富、曾治骓、俞道珍吴小玉、吴大慈、朱  明吴周星</t>
  </si>
  <si>
    <r>
      <t>林庆光</t>
    </r>
    <r>
      <rPr>
        <sz val="10"/>
        <color indexed="8"/>
        <rFont val="宋体"/>
        <family val="0"/>
      </rPr>
      <t>2018.1.5陈贵炳</t>
    </r>
    <r>
      <rPr>
        <sz val="10"/>
        <color indexed="8"/>
        <rFont val="宋体"/>
        <family val="0"/>
      </rPr>
      <t>2018.4.3</t>
    </r>
  </si>
  <si>
    <r>
      <t>廖幼兰2</t>
    </r>
    <r>
      <rPr>
        <sz val="10"/>
        <color indexed="8"/>
        <rFont val="宋体"/>
        <family val="0"/>
      </rPr>
      <t>018.4.17</t>
    </r>
  </si>
  <si>
    <r>
      <t>李志雄2017.12.29陈旺梁2018.4.12罗秀妹</t>
    </r>
    <r>
      <rPr>
        <sz val="10"/>
        <color indexed="8"/>
        <rFont val="宋体"/>
        <family val="0"/>
      </rPr>
      <t>2018.4.16</t>
    </r>
  </si>
  <si>
    <r>
      <t>刘成英2018.3.21唐海斌</t>
    </r>
    <r>
      <rPr>
        <sz val="10"/>
        <color indexed="8"/>
        <rFont val="宋体"/>
        <family val="0"/>
      </rPr>
      <t>2018.4.23</t>
    </r>
  </si>
  <si>
    <t>江金鸣、</t>
  </si>
  <si>
    <t>林芳 、 刘园英、郑梅花</t>
  </si>
  <si>
    <t>郑锦盛本人于2018.4.25自愿放弃申请登记备案</t>
  </si>
  <si>
    <t>陈春女、何元星</t>
  </si>
  <si>
    <t>陈清山
江月莲、苏海松</t>
  </si>
  <si>
    <t>江金凤2018.1.12</t>
  </si>
  <si>
    <t>李本忠、罗冬梅</t>
  </si>
  <si>
    <t>刘梅秀、苏素清</t>
  </si>
  <si>
    <t xml:space="preserve"> 李涓2017.4.28　蓝振炎2018.1.9</t>
  </si>
  <si>
    <t>张贤美、肖薇 、赖鹏程高日荣、张德兴、陈丹丹</t>
  </si>
  <si>
    <r>
      <t>刘宗迅2016.08.10魏明芳</t>
    </r>
    <r>
      <rPr>
        <sz val="10"/>
        <color indexed="8"/>
        <rFont val="宋体"/>
        <family val="0"/>
      </rPr>
      <t>2018.1.16</t>
    </r>
  </si>
  <si>
    <t>罗存谦、罗仁翠、罗存良罗仁发、董瑞菊、</t>
  </si>
  <si>
    <t>黄建兴、罗仁缎、陈毕娥     肖琼宴、刘维城、黄月娇许俊华、吴积果、罗秋杏苏海松、罗名勇、刘义巧吴有莲、</t>
  </si>
  <si>
    <t>王兴杜、林肇明</t>
  </si>
  <si>
    <t>罗雪妹、罗立喜、李二琴罗小华、罗奕明、罗立春罗新秀、高玉秀、罗新娇罗联埜、罗铃华、吴青娇叶深柳、</t>
  </si>
  <si>
    <t>蔡顺明、陈俊志、陈福美陈 艳、黄仕钟、余成女李小红、陈桂洪、赖长秀张桃园、赖本海、赖本亮阙文秀</t>
  </si>
  <si>
    <t xml:space="preserve">赖继兴、张兴永、魏光兰李淑好  </t>
  </si>
  <si>
    <t>陈阿春、陈忠文、汤爱琴罗旌洪、王旭  、邓家丽刘焕福、林孟冬、梁长旭黄映荣、高庆道、黄福添赖爱玲、谢亚婷、周荣彬陈金通、鲁荣燕、陈业斌邓赐庆、余利然、肖长宏尤雪君、罗文兰、潘伟中林亮华</t>
  </si>
  <si>
    <t>林晓芳2017.12.12</t>
  </si>
  <si>
    <t>刘玉妹、游正理、罗旌锋罗联安、游家兴、黄赤妹罗志埔、赖朝松、罗宝珠游立桂</t>
  </si>
  <si>
    <t>四桥路</t>
  </si>
  <si>
    <t>三星村</t>
  </si>
  <si>
    <t>红星村</t>
  </si>
  <si>
    <t>化肥厂、坂尾村、桃源新村联建房</t>
  </si>
  <si>
    <t>特殊经营场所(营业面积500平方米以上的宾馆、酒店、KTV、大型超市，以及部队、监狱对内经营等场所)</t>
  </si>
  <si>
    <t>燕北片合计</t>
  </si>
  <si>
    <t>朱昌娥、刘占顺、江美轮朱宝林、刘文解、刘圣妃朱光亨、</t>
  </si>
  <si>
    <t>朱昌浩、朱培安、朱中铃陈水妹、刘和玲、朱昌实</t>
  </si>
  <si>
    <t>朱中森、许光园、刘义健赖克涛、吴桂梅、朱中草朱永涵、朱昌其、</t>
  </si>
  <si>
    <t>刘桂莲、赖兆本、赖丰平</t>
  </si>
  <si>
    <t>赖丰解、刘利可、赖丰岩</t>
  </si>
  <si>
    <t>朱国勇、朱有火、朱中耿</t>
  </si>
  <si>
    <t>江以顺、吴启顺、张上池</t>
  </si>
  <si>
    <t>冯春兰、冯尤娇、廖彩平</t>
  </si>
  <si>
    <t>冯先腾、冯继程、冯尤恭冯崇彬、冯尤忠、赖秋群管金杏</t>
  </si>
  <si>
    <t>罗仁伟、罗丽娟、罗存堂罗仁宏、管辉淋、罗存传</t>
  </si>
  <si>
    <t>冯洪弟、刘维丽、刘秀银</t>
  </si>
  <si>
    <t>管美好、张炳燕、陈玉燕</t>
  </si>
  <si>
    <t>刘维森</t>
  </si>
  <si>
    <t>刘礼春、刘德明、刘淑媚</t>
  </si>
  <si>
    <t>冯锦旺、许洪桂、冯洪宽</t>
  </si>
  <si>
    <t>王建财</t>
  </si>
  <si>
    <t>管其雄</t>
  </si>
  <si>
    <t>谢兆媚、黄翠英</t>
  </si>
  <si>
    <t>刘昌才</t>
  </si>
  <si>
    <t>吴菊丹</t>
  </si>
  <si>
    <t>冯林雪</t>
  </si>
  <si>
    <t>魏兴宝2016.12.19</t>
  </si>
  <si>
    <t>钟东光2017.5.15</t>
  </si>
  <si>
    <t>孙凤珍、郭汉水、刘梅秀陈忠梅、曹金锣、郑  强</t>
  </si>
  <si>
    <t>晏公街小区</t>
  </si>
  <si>
    <t>彭国胜、吴  超、秦才兵</t>
  </si>
  <si>
    <t>②秦才兵</t>
  </si>
  <si>
    <t>望江楼：江滨路、晏公北路、抚沟街一侧</t>
  </si>
  <si>
    <t>李雪华、郑永强</t>
  </si>
  <si>
    <t>陈家信2016.6.24</t>
  </si>
  <si>
    <t>粮食局大楼、望园楼：江滨路、抚沟街、新府路一侧</t>
  </si>
  <si>
    <t>江滨花园：江滨路、西门路、金源路一侧</t>
  </si>
  <si>
    <t>陈达祥、章锦美、黄福金尤淑琴、叶观华、彭梅娟章锦来、黄秀兰、徐宝朱黄晓燕、陈海滨</t>
  </si>
  <si>
    <t>吴家书2016.7.21</t>
  </si>
  <si>
    <t>江滨花园：江滨路、金源路、永乐路、晏公南路一侧</t>
  </si>
  <si>
    <t>晏公小区、防疫站、北门小学、公安局、宏发大厦：晏公北路、新府路、抚沟街、燕江中路、永乐路、永乐家园内小巷一侧</t>
  </si>
  <si>
    <t>黄从辉、黄秀珍、王永忠林水明、林成杰</t>
  </si>
  <si>
    <t>⑨林成杰</t>
  </si>
  <si>
    <t>上吉村</t>
  </si>
  <si>
    <t>⑨黄翠英</t>
  </si>
  <si>
    <t>五星村</t>
  </si>
  <si>
    <t>洪田村级</t>
  </si>
  <si>
    <t>水泥厂</t>
  </si>
  <si>
    <t>长川村</t>
  </si>
  <si>
    <t>大科村</t>
  </si>
  <si>
    <t>赖月建</t>
  </si>
  <si>
    <t>大坑村</t>
  </si>
  <si>
    <t>东坑村</t>
  </si>
  <si>
    <t>洪田村</t>
  </si>
  <si>
    <t>王金凤</t>
  </si>
  <si>
    <t>贵湖村</t>
  </si>
  <si>
    <t>贵湖村甲子科</t>
  </si>
  <si>
    <t>邓长水、郑彩娥</t>
  </si>
  <si>
    <t>井垄村</t>
  </si>
  <si>
    <t>王启柳、朱品莲、邓仁玉王崇玉、陈爱兰、陈祥梅</t>
  </si>
  <si>
    <t>水西村</t>
  </si>
  <si>
    <t>罗洪银、管其铃、陈良娥魏光清、</t>
  </si>
  <si>
    <t>马洪村</t>
  </si>
  <si>
    <t>林爱珠</t>
  </si>
  <si>
    <t>廖金椿</t>
  </si>
  <si>
    <t>林朝峰</t>
  </si>
  <si>
    <t>苏素云</t>
  </si>
  <si>
    <t>磉溪村</t>
  </si>
  <si>
    <t>上石村</t>
  </si>
  <si>
    <t>吴有华、吴晓平、吴梅针吴华增</t>
  </si>
  <si>
    <t>小磉村</t>
  </si>
  <si>
    <t>林奇生</t>
  </si>
  <si>
    <t>钟求通</t>
  </si>
  <si>
    <t>槐南车路上桥头至派出所</t>
  </si>
  <si>
    <t>槐南岭头坪</t>
  </si>
  <si>
    <t>桃园新城一、二期、桃花源：解放北路、燕江东路、桃源巷一侧</t>
  </si>
  <si>
    <r>
      <t>陈继声、余三秀、张丽蓉江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云、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罗秀平、俞礼骥虞晟</t>
    </r>
  </si>
  <si>
    <t>②虞晟</t>
  </si>
  <si>
    <t>吴坊村</t>
  </si>
  <si>
    <t>制表单位：城区专管所(燕北区)</t>
  </si>
  <si>
    <t>持证户姓名</t>
  </si>
  <si>
    <t>当月 新增户</t>
  </si>
  <si>
    <t>当月  注销户</t>
  </si>
  <si>
    <t>建融花园、金源小区、含笑宾馆：新西路、燕江中路、西门路、金源路一侧</t>
  </si>
  <si>
    <t>李利忠、邓启群、兰六金施德捷、李长金</t>
  </si>
  <si>
    <t>新西路、江滨路、西门路一侧</t>
  </si>
  <si>
    <t>叶秀英、林福明</t>
  </si>
  <si>
    <t>槐南片合计</t>
  </si>
  <si>
    <t>罗坊街道</t>
  </si>
  <si>
    <t>小  计</t>
  </si>
  <si>
    <t>桥头村</t>
  </si>
  <si>
    <t>吴坊村</t>
  </si>
  <si>
    <t>坪坑村</t>
  </si>
  <si>
    <t>盘兰村</t>
  </si>
  <si>
    <t>岳地村</t>
  </si>
  <si>
    <t>江枚俊</t>
  </si>
  <si>
    <t>桂仁村</t>
  </si>
  <si>
    <t>吴清华</t>
  </si>
  <si>
    <t>掩桑村</t>
  </si>
  <si>
    <t>马道富</t>
  </si>
  <si>
    <t>佐拔村</t>
  </si>
  <si>
    <t>黄荣妹、赖凤招、罗秀曲吴印女</t>
  </si>
  <si>
    <t>溪源村</t>
  </si>
  <si>
    <t>潘建堂、林庆兰、吴瑞红陈昌怀、陈银桦</t>
  </si>
  <si>
    <t>库区路、燕江东路、黄山一路一侧，永林集团</t>
  </si>
  <si>
    <t>罗金永、黄致生、林丽芳陈国华</t>
  </si>
  <si>
    <t>火车站广场、燕江东路、库区路一侧，永安大厦</t>
  </si>
  <si>
    <t>黄山路、解放北路、西营路一侧</t>
  </si>
  <si>
    <t>龚澄生、林继军、许接娇龚秀金、杨爱凤、陈益英</t>
  </si>
  <si>
    <t>⑨陈益英</t>
  </si>
  <si>
    <t>西营路、解放北路一侧</t>
  </si>
  <si>
    <t>杜秀兰、王春枝、林炳南黄寸甘、肖春秀</t>
  </si>
  <si>
    <t>名流财富中心</t>
  </si>
  <si>
    <t>林贤良</t>
  </si>
  <si>
    <t>开辉林语苑B区永乐佳房32－41号楼</t>
  </si>
  <si>
    <t>刘美姝、梅益群、范秀娇</t>
  </si>
  <si>
    <t>谢文峰2016.7.8</t>
  </si>
  <si>
    <t>开辉林语苑C区永乐佳房48－63号楼</t>
  </si>
  <si>
    <r>
      <t>郑梅香、殷智敏、谢源波罗端梅、黄英  、孙其华陈其美、高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进、夏四长</t>
    </r>
  </si>
  <si>
    <t>仙人山分巷、解放路、龙翔南巷一侧，福建省永安市职业中专学校</t>
  </si>
  <si>
    <t>倪尾治、孙应兰、涂发金曾志丽、贾军永、</t>
  </si>
  <si>
    <t>陈建文2017.8.10</t>
  </si>
  <si>
    <t xml:space="preserve">王芳(电力加油站) </t>
  </si>
  <si>
    <t>倪惠珍、徐丽萍、邓发权林丽娟、游蒸滔、苏梅英</t>
  </si>
  <si>
    <r>
      <t>南湾尚都小区、</t>
    </r>
    <r>
      <rPr>
        <sz val="10"/>
        <color indexed="10"/>
        <rFont val="宋体"/>
        <family val="0"/>
      </rPr>
      <t>九龙湾</t>
    </r>
  </si>
  <si>
    <r>
      <t>上吉山吉祥新村、</t>
    </r>
    <r>
      <rPr>
        <sz val="10"/>
        <color indexed="10"/>
        <rFont val="宋体"/>
        <family val="0"/>
      </rPr>
      <t>吉岩新村</t>
    </r>
  </si>
  <si>
    <r>
      <t>马夷口</t>
    </r>
    <r>
      <rPr>
        <sz val="10"/>
        <color indexed="8"/>
        <rFont val="Times New Roman"/>
        <family val="1"/>
      </rPr>
      <t>167</t>
    </r>
    <r>
      <rPr>
        <sz val="10"/>
        <color indexed="8"/>
        <rFont val="宋体"/>
        <family val="0"/>
      </rPr>
      <t>部队家属院、大垅新村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即巴溪湾在建区</t>
    </r>
    <r>
      <rPr>
        <sz val="10"/>
        <color indexed="8"/>
        <rFont val="Times New Roman"/>
        <family val="1"/>
      </rPr>
      <t>)</t>
    </r>
  </si>
  <si>
    <t>肖金珠、陈庆英、范大章苏国勋、上官宗烨</t>
  </si>
  <si>
    <t>景泰秀水、咏梅园</t>
  </si>
  <si>
    <t>刘庆燕、梁美华</t>
  </si>
  <si>
    <t>⑨梁美华</t>
  </si>
  <si>
    <t>上官昌烨、潘胜利、肖丽美</t>
  </si>
  <si>
    <t>五洲第一城1期</t>
  </si>
  <si>
    <t>郑文艺、蔡秀玲、池上杰吴和贵、陈上校、柯毅平林红英、梁建伟、</t>
  </si>
  <si>
    <t>五洲第一城2期</t>
  </si>
  <si>
    <t>五洲第一城3期</t>
  </si>
  <si>
    <t>朱敏、林安、 罗礼源、林妹妹</t>
  </si>
  <si>
    <t>五洲第一城4期、5期</t>
  </si>
  <si>
    <t>邱恒义、李素珠、叶志强陈金文俤</t>
  </si>
  <si>
    <t>燕南街道城区</t>
  </si>
  <si>
    <t>兰馨大酒店、永星汽车广场、鑫科时代广场</t>
  </si>
  <si>
    <t>修永斌、郑志春</t>
  </si>
  <si>
    <t>⑨修永斌</t>
  </si>
  <si>
    <t>永星花园</t>
  </si>
  <si>
    <t>邹秋萍、江美招</t>
  </si>
  <si>
    <t>大帝永隆国际城</t>
  </si>
  <si>
    <t>王来德、杨俊杰、陈金荣罗尧鑫、林海、陈金清、朱荔钦</t>
  </si>
  <si>
    <t>郑素青2017.5.31　　柯毅伟2017.9.29</t>
  </si>
  <si>
    <t>永安山庄</t>
  </si>
  <si>
    <t>福建水利电力职业技术学院</t>
  </si>
  <si>
    <t>金色华府</t>
  </si>
  <si>
    <t>林立群</t>
  </si>
  <si>
    <t>茅坪农场、茅坪国有林场</t>
  </si>
  <si>
    <t>吕永辉</t>
  </si>
  <si>
    <t>石门新村、石头垅</t>
  </si>
  <si>
    <t>唐文忠、许美英、林桂华</t>
  </si>
  <si>
    <t>上茅坪新村小区</t>
  </si>
  <si>
    <t>含笑大道：奥体国际</t>
  </si>
  <si>
    <t>苏丽琴2017.8.11陈桂珍2017.9.18</t>
  </si>
  <si>
    <t>含笑大道：中央佳园</t>
  </si>
  <si>
    <t>钟蜂娥、郑胜利</t>
  </si>
  <si>
    <t>含笑大道：金色蓝庭</t>
  </si>
  <si>
    <t>詹晓红、陈清 、 张金明吴俏  、黄明温、陈海鹰</t>
  </si>
  <si>
    <t>开辉林语苑F区小区内</t>
  </si>
  <si>
    <t>杨美芳、陈德贵</t>
  </si>
  <si>
    <t>开辉林语苑F区沿公路一侧</t>
  </si>
  <si>
    <t>吴华玲、郑庆忠</t>
  </si>
  <si>
    <t>罗春喜2017.6.13</t>
  </si>
  <si>
    <t>开辉林语E区(永乐佳房65-67号楼)</t>
  </si>
  <si>
    <t>邓秋花、傅建宁、陈文榕</t>
  </si>
  <si>
    <t>开辉林语苑D区永乐佳房19－21号楼</t>
  </si>
  <si>
    <t>开辉林语苑D区永乐佳房11－18号楼</t>
  </si>
  <si>
    <t>陈满群、高霞</t>
  </si>
  <si>
    <t>王淑娥2016.06.13叶晓林2017.9.22</t>
  </si>
  <si>
    <t>开辉林语苑D区永乐佳房7－10号楼</t>
  </si>
  <si>
    <t>廖丽桦</t>
  </si>
  <si>
    <t>开辉林语苑D区永乐佳房1－6号楼、南山禅寺</t>
  </si>
  <si>
    <t>王志雄、马兴伟</t>
  </si>
  <si>
    <t>诚上广场一、二、三区</t>
  </si>
  <si>
    <t>诚上润园小区四区</t>
  </si>
  <si>
    <t>田琴花、陈小兰</t>
  </si>
  <si>
    <t>小计</t>
  </si>
  <si>
    <t>燕南城郊</t>
  </si>
  <si>
    <t>永桨村</t>
  </si>
  <si>
    <t>冯日辉、黄清党、张秀凤林发宽、蔡福红、陈素爱</t>
  </si>
  <si>
    <t>山岗综检站至永安八中沿公路一侧</t>
  </si>
  <si>
    <t>范宝忠、陈金花、罗彩清</t>
  </si>
  <si>
    <t>石门桥至永安八中桥区域</t>
  </si>
  <si>
    <t>张飞菊</t>
  </si>
  <si>
    <t>蝶翠山水小区</t>
  </si>
  <si>
    <t>李长福、陈光荣、童溶敏张忠生</t>
  </si>
  <si>
    <t>金地花园区域</t>
  </si>
  <si>
    <t>苏晋坦、黄富发</t>
  </si>
  <si>
    <t>汽车工业园安置楼区域</t>
  </si>
  <si>
    <t>艺墅森林至汽车厂生活区区域</t>
  </si>
  <si>
    <t>吴世民、黄建雄、刘启妮彭国胜</t>
  </si>
  <si>
    <t>永安八中桥、福建汽车厂至森林公安、高速公路口南站一侧</t>
  </si>
  <si>
    <t>洪智兰、罗晓云、赖燕萍陈招秀</t>
  </si>
  <si>
    <t>⑧赖燕萍</t>
  </si>
  <si>
    <t>埔岭村及村部至三峡移民区区域</t>
  </si>
  <si>
    <t>张才平、刘秀荷、黄顽强邓正娇、刘礼慈</t>
  </si>
  <si>
    <t>郑圣利2017.12.4</t>
  </si>
  <si>
    <t>黄秀琪、郭彬</t>
  </si>
  <si>
    <t>黄历小学、机械厂、机械厂住宿区、农贸市场、莲花新村团结区、工农区至桂口村桥头一侧</t>
  </si>
  <si>
    <t>黄梅英、刘敬华、蔡桂培刘启优、冯林和、洪科力邓绍金、姚有金、郭秀丽</t>
  </si>
  <si>
    <t>黄历变电站、黄历新村、黄历村部至桂口村桥头一侧</t>
  </si>
  <si>
    <t>陈晓燕、邓建平、苏海松许应攀、黄崇金</t>
  </si>
  <si>
    <t>刘真芬2016.8.17</t>
  </si>
  <si>
    <t>洛溪村</t>
  </si>
  <si>
    <t>洛溪新村</t>
  </si>
  <si>
    <t>邓月莲、刘素华、赖秀毓苏海松</t>
  </si>
  <si>
    <t>邓发淼2017.5.22</t>
  </si>
  <si>
    <t>桂口村、化工厂</t>
  </si>
  <si>
    <t>冯明元、曹问先、杨裕仙罗长征、翁仕冠、陈永仙杨裕勇、黄丁钧、周忠新林顺忠</t>
  </si>
  <si>
    <t>燕南特所</t>
  </si>
  <si>
    <t>特殊经营场所(营业面积500平方米以上的宾馆、酒店、KTV、大型超市，以及高速服务区、部队、监狱对内经营等场所)</t>
  </si>
  <si>
    <t>海晟店</t>
  </si>
  <si>
    <t>张殿汝</t>
  </si>
  <si>
    <t>燕南片合计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</si>
  <si>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</si>
  <si>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盛景小区、</t>
  </si>
  <si>
    <t>外国语学院</t>
  </si>
  <si>
    <t>八闽嘉园小区</t>
  </si>
  <si>
    <t>胡锦辉、姜素清、邓发女</t>
  </si>
  <si>
    <t>陈翠华</t>
  </si>
  <si>
    <t>高秀招、余育冲、张先旺石明珠、罗治坤、黄友义李孝彬、</t>
  </si>
  <si>
    <t>巫紫群、黄艳珍</t>
  </si>
  <si>
    <t>姜顺娥、陈庆有</t>
  </si>
  <si>
    <t>李德仁、陈永良、陈庆增</t>
  </si>
  <si>
    <t>杨秀兰</t>
  </si>
  <si>
    <t>黄腾云</t>
  </si>
  <si>
    <t>罗爱清、高怡添、高正善</t>
  </si>
  <si>
    <t>李德石、李盛尧</t>
  </si>
  <si>
    <t>李永长、邹月珍</t>
  </si>
  <si>
    <t>邹月珍(攀龙加油站)</t>
  </si>
  <si>
    <t>姜春发、姜桂林</t>
  </si>
  <si>
    <t>黄永英、阙美娥、唐立珠唐洛生、吴厚盛、张长春林金珠、王传木、江荣珠吴文华、黄善珠、吴良进李居全、聂建成、吴居福陈翠莲、李春娥、邓世林</t>
  </si>
  <si>
    <t>陈其双</t>
  </si>
  <si>
    <t>李德龙</t>
  </si>
  <si>
    <t>陈圣鑫、李世桂、陈清美陈茂顺</t>
  </si>
  <si>
    <t>余仁河、余友天、余孝灿余茂来</t>
  </si>
  <si>
    <t>杨家榴、吴发长</t>
  </si>
  <si>
    <t>刘先达、魏善绪、刘永德魏兴定</t>
  </si>
  <si>
    <t>青水畲寨农产品交易市场</t>
  </si>
  <si>
    <r>
      <t>含笑大道：汇景城(含经济适用房)、</t>
    </r>
    <r>
      <rPr>
        <sz val="10"/>
        <color indexed="10"/>
        <rFont val="宋体"/>
        <family val="0"/>
      </rPr>
      <t>阳光丽景小区</t>
    </r>
  </si>
  <si>
    <t>⑨罗彩清(加油站)</t>
  </si>
  <si>
    <t>⑨邓建平(酒楼)、苏海松(加油站)</t>
  </si>
  <si>
    <t>⑨赖秀毓(检测站)、苏海松(加油站)</t>
  </si>
  <si>
    <t>⑨余再君(酒楼)</t>
  </si>
  <si>
    <t xml:space="preserve">
⑨陈燕明(茶楼)、赵伟军(KTV)</t>
  </si>
  <si>
    <t>⑨李丽娜(加油站)</t>
  </si>
  <si>
    <t>⑨张建成(旅游区)</t>
  </si>
  <si>
    <t>②邓世林    ⑨李春娥(酒家)</t>
  </si>
  <si>
    <t>⑨赖忠斌(加油站)</t>
  </si>
  <si>
    <t>⑨王秋棠、陈思清、罗春典、吴发泉(农家乐)</t>
  </si>
  <si>
    <t>⑨苏海松(中石油加油站)</t>
  </si>
  <si>
    <t>⑨苏海松(中石油)</t>
  </si>
  <si>
    <t>⑨何元星(酒家)</t>
  </si>
  <si>
    <t>⑨李保健(加油站)</t>
  </si>
  <si>
    <t xml:space="preserve">吴银香(残疾人)   </t>
  </si>
  <si>
    <t xml:space="preserve">官克宝(残疾人)
</t>
  </si>
  <si>
    <t>林永乐、胡谊、 林长安杨孝举、罗世美、黄鸿山姜清华</t>
  </si>
  <si>
    <t>林玉添、洪华平、钟美玲刘小金、陈冬招、魏世萍章丽芳、赖秋姝、巫桂才</t>
  </si>
  <si>
    <t>制表单位：城区专管所(燕东片)</t>
  </si>
  <si>
    <t>备注</t>
  </si>
  <si>
    <r>
      <t>廖佳川2</t>
    </r>
    <r>
      <rPr>
        <sz val="10"/>
        <color indexed="8"/>
        <rFont val="宋体"/>
        <family val="0"/>
      </rPr>
      <t>018.2.26</t>
    </r>
  </si>
  <si>
    <r>
      <t>李祖惠2018.1.16吴武怀</t>
    </r>
    <r>
      <rPr>
        <sz val="10"/>
        <color indexed="8"/>
        <rFont val="宋体"/>
        <family val="0"/>
      </rPr>
      <t>2018.2.27</t>
    </r>
  </si>
  <si>
    <t>松山村</t>
  </si>
  <si>
    <t>桐林村</t>
  </si>
  <si>
    <t>新中村</t>
  </si>
  <si>
    <t>中坂村</t>
  </si>
  <si>
    <t>美坂村</t>
  </si>
  <si>
    <t>林何伟</t>
  </si>
  <si>
    <t>燕北城郊</t>
  </si>
  <si>
    <t>飞桥村</t>
  </si>
  <si>
    <t>益口村</t>
  </si>
  <si>
    <r>
      <t>官秋生2</t>
    </r>
    <r>
      <rPr>
        <sz val="10"/>
        <color indexed="8"/>
        <rFont val="宋体"/>
        <family val="0"/>
      </rPr>
      <t>018.3.14</t>
    </r>
  </si>
  <si>
    <t>王世桃、邓日江、叶世居邱月招、叶顺爱、邓冠木邓传草、王庆窈、邓日琴赖承兰、黄顺安、管彩英邓传忠、李廷春、冯顺媚邓日英、黄国森</t>
  </si>
  <si>
    <t>益口村205国道路段</t>
  </si>
  <si>
    <t>苏海松</t>
  </si>
  <si>
    <t>苏海松(加油站)</t>
  </si>
  <si>
    <t>大西坑</t>
  </si>
  <si>
    <t>吴永来、邓家珍、邹文南陈家福、罗永树、杨家宝</t>
  </si>
  <si>
    <t>大洲后</t>
  </si>
  <si>
    <t>叶翠根、王芳 、伍桂香 林飞梅、王珍</t>
  </si>
  <si>
    <t>火电厂、兴坪村</t>
  </si>
  <si>
    <t>②陈清山</t>
  </si>
  <si>
    <t>石碧村</t>
  </si>
  <si>
    <t>江后村</t>
  </si>
  <si>
    <t>魏晓君2017.3.15</t>
  </si>
  <si>
    <t>新西村</t>
  </si>
  <si>
    <t>龙山馨园</t>
  </si>
  <si>
    <t>永烟〔2018〕3号</t>
  </si>
  <si>
    <r>
      <t>巫英勇2</t>
    </r>
    <r>
      <rPr>
        <sz val="10"/>
        <color indexed="8"/>
        <rFont val="宋体"/>
        <family val="0"/>
      </rPr>
      <t>018.3.13</t>
    </r>
  </si>
  <si>
    <t>高庆道、夏秀林、郭琼伟郭海涛、邓长珍</t>
  </si>
  <si>
    <t>安砂街道(邮电局至农贸市场)</t>
  </si>
  <si>
    <t>安砂龙江路(居委会至安心小区)两侧</t>
  </si>
  <si>
    <t>罗金玉</t>
  </si>
  <si>
    <t>西营路、火车站货场后门小路一侧，营福小区</t>
  </si>
  <si>
    <t>赖国容</t>
  </si>
  <si>
    <t>解放北路、黄山路一侧，景园楼</t>
  </si>
  <si>
    <t>祝建明、林明云</t>
  </si>
  <si>
    <t>解放北路一侧，北门桥、北大桥</t>
  </si>
  <si>
    <t>王哲音、罗祥平、陈培泉陈红心、郑连玉</t>
  </si>
  <si>
    <t>②翁仕冠</t>
  </si>
  <si>
    <t>⑨陈红心②郑连玉</t>
  </si>
  <si>
    <t>刘联美、林燕育</t>
  </si>
  <si>
    <t>解放北路一侧，北门桥、北大桥：(名流豪庭小区)</t>
  </si>
  <si>
    <t>李红英、罗志超、姜财尧孙富香、罗春喜</t>
  </si>
  <si>
    <t>黄山一路、黄山路一侧，客运二公司</t>
  </si>
  <si>
    <t>车辆段生活区</t>
  </si>
  <si>
    <t>铁桥至加油站</t>
  </si>
  <si>
    <t>廖细媚、陈小玲</t>
  </si>
  <si>
    <t>北塔路路口至尼葛开发区大门口：北塔路一侧</t>
  </si>
  <si>
    <t>钟杰森、黄维溪</t>
  </si>
  <si>
    <t>燕北街道城区</t>
  </si>
  <si>
    <t>尼葛村，永林蓝豹金刚板厂</t>
  </si>
  <si>
    <t>赖春兰、吴建眉、吴国华</t>
  </si>
  <si>
    <t>天清食品、新泰革业、百惠超市、华龙饲料、汇龙中心</t>
  </si>
  <si>
    <t>彭国胜</t>
  </si>
  <si>
    <t>宝华林实业、川龙纺织、金德纺织</t>
  </si>
  <si>
    <t>王业祥</t>
  </si>
  <si>
    <t>特殊经营场所(营业面积500平方米以上的宾馆、酒店、KTV、大型超市，以及高速服务区、部队、监狱对内经营等场所)</t>
  </si>
  <si>
    <t>小    计</t>
  </si>
  <si>
    <t>燕景花园：江滨路、晏公北路、永乐路一侧</t>
  </si>
  <si>
    <t>方苓  、尤金恋、茅仙玉林梅珠、黄碗金、刘金中郑春山、黄柳珍、戴清心洪志芬</t>
  </si>
  <si>
    <t>5-6</t>
  </si>
  <si>
    <t>江滨花园、金源路、永乐路、晏公南路、百合巷、燕江中路一侧</t>
  </si>
  <si>
    <t>永乐家园：永乐路、晏公北路、永乐家园内小巷一侧</t>
  </si>
  <si>
    <t>林玉婷、邱广德、戴彩虹饶顺英</t>
  </si>
  <si>
    <t xml:space="preserve"> </t>
  </si>
  <si>
    <t>陈砑郓</t>
  </si>
  <si>
    <t>安砂村</t>
  </si>
  <si>
    <t>曹田村</t>
  </si>
  <si>
    <t>茶子林村</t>
  </si>
  <si>
    <t>凉坑村</t>
  </si>
  <si>
    <t>江坊村</t>
  </si>
  <si>
    <t>青村</t>
  </si>
  <si>
    <t>小江坊村</t>
  </si>
  <si>
    <t>水南村</t>
  </si>
  <si>
    <t>西洋广场至种子站</t>
  </si>
  <si>
    <t>卢春梅</t>
  </si>
  <si>
    <t>上湖口村</t>
  </si>
  <si>
    <t>下湖口村</t>
  </si>
  <si>
    <t>坚村村</t>
  </si>
  <si>
    <t>团结村</t>
  </si>
  <si>
    <t>双竹村</t>
  </si>
  <si>
    <t>吴地村</t>
  </si>
  <si>
    <t>和平村</t>
  </si>
  <si>
    <t>余兴治</t>
  </si>
  <si>
    <t>霞鹤村</t>
  </si>
  <si>
    <t>小计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</si>
  <si>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</si>
  <si>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园丁小区、建安公司宿舍路口(含路口往山顶的区域)</t>
  </si>
  <si>
    <t>南塔五村、唐王庙(牺和路朱厝岭)</t>
  </si>
  <si>
    <t>西营路、黄山路、黄山一路一侧，永安四中</t>
  </si>
  <si>
    <t>陈良妹</t>
  </si>
  <si>
    <t>红山路、安顺巷一侧</t>
  </si>
  <si>
    <t>新民村</t>
  </si>
  <si>
    <t>员岭村</t>
  </si>
  <si>
    <t>吴金香、朱玉秀、郑新芳邱春燕、叶美英、徐艳红陈加武、朱华妮</t>
  </si>
  <si>
    <t>张巧如、许亚宾、潘倩帆苏建财、林慧敏</t>
  </si>
  <si>
    <t>钱福玉、陈思朗、陈彩玉刘见方</t>
  </si>
  <si>
    <t>陈兴桃、黄兴燕、刘见里赖道娥、刘见哲、朱国草陈招洪、张建成</t>
  </si>
  <si>
    <t>刘发兰、钟琼莹、丁建辉王德华、郭惠琴</t>
  </si>
  <si>
    <t>张文川、张险鸽、</t>
  </si>
  <si>
    <r>
      <t>苏海松2017.05.16林玉坤2017.6.8赖贞治2017.10.27刘如营</t>
    </r>
    <r>
      <rPr>
        <sz val="10"/>
        <color indexed="8"/>
        <rFont val="宋体"/>
        <family val="0"/>
      </rPr>
      <t>2017.11.16</t>
    </r>
  </si>
  <si>
    <t>石峰村</t>
  </si>
  <si>
    <t>长坂村</t>
  </si>
  <si>
    <t>洪东新村1-21号楼</t>
  </si>
  <si>
    <t>游生乐、罗丽果</t>
  </si>
  <si>
    <t>洪东新村22-40号楼</t>
  </si>
  <si>
    <t>吴志献、陈淑贤、管义鑫罗国旗、官克宝、李保健</t>
  </si>
  <si>
    <t>邢承淼、熊生水、熊生春</t>
  </si>
  <si>
    <t>丰田村下地</t>
  </si>
  <si>
    <t>吴文灿</t>
  </si>
  <si>
    <t>丰田村三百僚</t>
  </si>
  <si>
    <t>早安村上早安</t>
  </si>
  <si>
    <t>蔡新娇</t>
  </si>
  <si>
    <t>早安村下早安</t>
  </si>
  <si>
    <t>俞家旺、范玉庄</t>
  </si>
  <si>
    <t>三溪村</t>
  </si>
  <si>
    <t>洪华焜、罗彩华、洪金裕黄克道、洪清洁</t>
  </si>
  <si>
    <t>龙头村</t>
  </si>
  <si>
    <t>陈加洲、罗华林、吴发群王秋棠、陈思清、罗春典吴发泉</t>
  </si>
  <si>
    <t>炉丘村后埔</t>
  </si>
  <si>
    <t>张艳芳、罗旌榜、陈连英郑玉娣、洪志生、王凤女</t>
  </si>
  <si>
    <t>炉丘村坑口</t>
  </si>
  <si>
    <t>高超谋、刘先绪、刘泽融罗立杨</t>
  </si>
  <si>
    <t>柯山村</t>
  </si>
  <si>
    <t>黄良辉</t>
  </si>
  <si>
    <t>谷坪村</t>
  </si>
  <si>
    <t>赖应昌、刘文光、庄金友</t>
  </si>
  <si>
    <t>新村村</t>
  </si>
  <si>
    <t xml:space="preserve">王梅珍、薛秀华、何珍丽  </t>
  </si>
  <si>
    <t>罗旌济、李青花、罗联财罗春报、林连娇</t>
  </si>
  <si>
    <t>郑福莲、冯福燕、黄丽梅戴建福、郑佳花、吴淑娴 周梅兰、魏文芸、黎旭好刘小金</t>
  </si>
  <si>
    <t>许文忠</t>
  </si>
  <si>
    <t>蓝昌锡、黄耀贵、蓝积栋</t>
  </si>
  <si>
    <t>钟芳显、郑先棵、钟金自钟金社、郑占孔</t>
  </si>
  <si>
    <t>钟凤娣、郑秀兰、陈其知上官招娣、林先登</t>
  </si>
  <si>
    <t>槐甫村甫弼</t>
  </si>
  <si>
    <t>上官立佳、上官士优、 上官立乐</t>
  </si>
  <si>
    <t>槐甫村车村</t>
  </si>
  <si>
    <t>钟顺乐、范香花</t>
  </si>
  <si>
    <t>槐甫村槐林</t>
  </si>
  <si>
    <t>池承增、池上钢</t>
  </si>
  <si>
    <t>槐甫村槐甫</t>
  </si>
  <si>
    <t>高上楼、蒋三妹、池上童、上官恢旺</t>
  </si>
  <si>
    <t>青水片合计</t>
  </si>
  <si>
    <t>曹远街道</t>
  </si>
  <si>
    <t>曹远新村</t>
  </si>
  <si>
    <t>俞泽鑫、吴秀英</t>
  </si>
  <si>
    <t>白正华、张榕生、廖茂娇吴大素、林　裕、廖应燕余  芳、邓世炜、张美芽熊子娣、廖应恳、林丽洪张取龙</t>
  </si>
  <si>
    <t>刘邦华、潘文才、罗日连陈桂琴、魏飞</t>
  </si>
  <si>
    <r>
      <t>李省芳2</t>
    </r>
    <r>
      <rPr>
        <sz val="10"/>
        <color indexed="8"/>
        <rFont val="宋体"/>
        <family val="0"/>
      </rPr>
      <t>017.12.22</t>
    </r>
  </si>
  <si>
    <t>包蓉</t>
  </si>
  <si>
    <t>坑边菜市场</t>
  </si>
  <si>
    <t>廖昌春</t>
  </si>
  <si>
    <t>福利区</t>
  </si>
  <si>
    <t>杨艳梅、郝兆榕、戴金贤张依妹、林海琳、马红秀</t>
  </si>
  <si>
    <t>黄启伟、曾齐梅、杨玉英</t>
  </si>
  <si>
    <t>⑨黄启伟</t>
  </si>
  <si>
    <t>曹远村级</t>
  </si>
  <si>
    <t>吴家坊村</t>
  </si>
  <si>
    <t>谢礼彩、吴承湘、赖月燕陈杏放、吴承助、吴承夏吴承振</t>
  </si>
  <si>
    <t>东风村</t>
  </si>
  <si>
    <t>洪金爱、廖功乐、廖昌来廖昌锋</t>
  </si>
  <si>
    <t>樟林村</t>
  </si>
  <si>
    <t>俞道英、谢士华、谢致根廖志菊、曾治燕、谢上鹏刘启顺</t>
  </si>
  <si>
    <t>大源村</t>
  </si>
  <si>
    <t>廖荣美、郑顺意</t>
  </si>
  <si>
    <t>黄启据、黄顺斌、江国柱黄启月</t>
  </si>
  <si>
    <t>丰海路段</t>
  </si>
  <si>
    <t>丰海矿区</t>
  </si>
  <si>
    <t>前坪村</t>
  </si>
  <si>
    <t>刘先凤、刘绍铭、杨云英林福成、傅子福、邓吉永</t>
  </si>
  <si>
    <t>陈爱香、黄锋、  邱荣兰欧礼武、李优光、许金朝吴天明、张成义、郑建明李月红、江贤官、戴成水李忠敬、许德斌</t>
  </si>
  <si>
    <t>黄发榜、邱细梅、王兴信</t>
  </si>
  <si>
    <t>李照才、张俊湖、李照炎李国富、李秋花、魏光金</t>
  </si>
  <si>
    <t>倪青华、曾治彩</t>
  </si>
  <si>
    <t>余赟2016.05.11</t>
  </si>
  <si>
    <t>申请登记两年已到期自动放弃：陈少锋2016.04.05</t>
  </si>
  <si>
    <t>申请登记两年已到期自动放弃：吴为宝2016.04.01</t>
  </si>
  <si>
    <t>2018.4.2本人自愿放弃：陈贵炳2017.11.16</t>
  </si>
  <si>
    <t>统计日期：2018年5月2日</t>
  </si>
  <si>
    <r>
      <t>统计日期：2018年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日</t>
    </r>
  </si>
  <si>
    <t>制表单位：农村专卖管理所                                          制表日期：2018年5月2日</t>
  </si>
  <si>
    <t xml:space="preserve">魏功文、温建安、吴水招蓝其爱、陈志文、林成兴温永能、林书敏、陈仙柳 </t>
  </si>
  <si>
    <t>蓝其能、蓝其院、陈福春蓝其树、苏永仁、詹天富罗增辉、蓝其选</t>
  </si>
  <si>
    <t>邓英伟、刘先裕、赖维柳</t>
  </si>
  <si>
    <t>张居盛、刘家山、张居彬</t>
  </si>
  <si>
    <t>浦头村</t>
  </si>
  <si>
    <t>陈朝营2017.8.25</t>
  </si>
  <si>
    <t>青水乡罗溪村</t>
  </si>
  <si>
    <t>青水乡三房村</t>
  </si>
  <si>
    <t>青水乡过坑村</t>
  </si>
  <si>
    <t>平顶山住宿区</t>
  </si>
  <si>
    <t>制表单位：城区专管所(燕西片)</t>
  </si>
  <si>
    <t>下渡村(大溪桥桥头至北塔公园、北大桥桥头)：下渡路(香樟大道)一侧、北塔路一侧</t>
  </si>
  <si>
    <t>罗燕梅</t>
  </si>
  <si>
    <t>大溪桥桥头、往化纤厂路口至祥和花园一侧(祥和花园另外布局)</t>
  </si>
  <si>
    <t>探矿厂福利区内</t>
  </si>
  <si>
    <t>官开长、管新媚、罗德文马彩梅、官光寿</t>
  </si>
  <si>
    <t>罗福如</t>
  </si>
  <si>
    <t>韦忠胜、李信慧、刘秋珠林皮泽、刘丽容、檀东荣熊如票、苏瑞远、余兴发</t>
  </si>
  <si>
    <t>郑小樟、赖道明、骆丽华</t>
  </si>
  <si>
    <t>彭国胜2017.8.31</t>
  </si>
  <si>
    <t>赖忠楠</t>
  </si>
  <si>
    <t>罗岩新村</t>
  </si>
  <si>
    <t>陈永兴</t>
  </si>
  <si>
    <t>大陶口村</t>
  </si>
  <si>
    <t>寨中村</t>
  </si>
  <si>
    <t>新寨村</t>
  </si>
  <si>
    <t>吉峰村</t>
  </si>
  <si>
    <t>赖笃星、吴大天、俞道宜邓冠伟、俞道嫦、肖文素江炳姚、吴先金、张济旺邓日建、</t>
  </si>
  <si>
    <t>许纯敏、马世花、罗玉凤</t>
  </si>
  <si>
    <t>罗坊片小计</t>
  </si>
  <si>
    <t>小陶街道</t>
  </si>
  <si>
    <t>解放南路</t>
  </si>
  <si>
    <t>解放北路</t>
  </si>
  <si>
    <t>旧　街</t>
  </si>
  <si>
    <t>吴振耀、陈育全、邱美满</t>
  </si>
  <si>
    <t>麻公前路</t>
  </si>
  <si>
    <t>李爱清</t>
  </si>
  <si>
    <t>张莉红、赖道松、蓝琴丽</t>
  </si>
  <si>
    <t>小陶村级</t>
  </si>
  <si>
    <t>小陶村</t>
  </si>
  <si>
    <t>长途汽车站：燕江东路、桃源巷、解放北路、燕江东路一侧</t>
  </si>
  <si>
    <t>交通运输总公司小路、燕江东路、黄山一路一侧，燕归大厦</t>
  </si>
  <si>
    <t>康坪新村(原长坑垅新村)</t>
  </si>
  <si>
    <t>邓顺娟</t>
  </si>
  <si>
    <t>市立医院、供电局路段(刑警队大楼、南塔路口、南坑路、南塔五村路口)</t>
  </si>
  <si>
    <t>汶一</t>
  </si>
  <si>
    <t>汶四</t>
  </si>
  <si>
    <t>杨兴财、刘礼谈</t>
  </si>
  <si>
    <t>张坊</t>
  </si>
  <si>
    <t>张仕千、叶秀文</t>
  </si>
  <si>
    <t>陈坑</t>
  </si>
  <si>
    <t>黄春奎、刘绍梨、黄绍梅苏海松</t>
  </si>
  <si>
    <t>黄顺健2016.8.24</t>
  </si>
  <si>
    <t>苏海松(中石油加油站)</t>
  </si>
  <si>
    <t>⑨江月莲</t>
  </si>
  <si>
    <t>曹远片小计</t>
  </si>
  <si>
    <t>化纤厂</t>
  </si>
  <si>
    <t>刘坑</t>
  </si>
  <si>
    <t>潘梅珠、谢　芳</t>
  </si>
  <si>
    <t>汶洲菜市场</t>
  </si>
  <si>
    <t>张克丽、赖维欣、刘庆莉罗志权、李玉仙、曾齐梅杨兴荣</t>
  </si>
  <si>
    <t>汶洲生活区</t>
  </si>
  <si>
    <t>颜元森、肖作木、黄水香陈曲宏</t>
  </si>
  <si>
    <t>北门</t>
  </si>
  <si>
    <t>郭志菁</t>
  </si>
  <si>
    <t>王恢鸿、罗梅凤、朱昌海</t>
  </si>
  <si>
    <t>郑珠英、蔡显家</t>
  </si>
  <si>
    <t>代小清</t>
  </si>
  <si>
    <t>曾齐美、罗美春、范盛烂游连春、叶新平</t>
  </si>
  <si>
    <t>陈中</t>
  </si>
  <si>
    <t>蓝光椿</t>
  </si>
  <si>
    <t>邓蔡招、薛旭金、罗健珍邓永莲、许忠贵、李美珍吴璐琳、吴吉苹、廖美花江贵旺、欧攀春、许世丹罗生优、吴群英、余生秋欧正远、许生富、邓则锡索定伟、陈小为、管礼员张莉美、廖金绸、</t>
  </si>
  <si>
    <t>陈旻  、陈晓燕、邓长玉汪秋凤、邓秀英</t>
  </si>
  <si>
    <t xml:space="preserve">赖旺  </t>
  </si>
  <si>
    <t>吴爱民</t>
  </si>
  <si>
    <t>八闽水泥厂生活区</t>
  </si>
  <si>
    <t>林翠香、黄承银</t>
  </si>
  <si>
    <t>黄静</t>
  </si>
  <si>
    <t>黄静②</t>
  </si>
  <si>
    <t>化纤厂小计</t>
  </si>
  <si>
    <t>曹化片合计</t>
  </si>
  <si>
    <t>大湖街道</t>
  </si>
  <si>
    <t>新湖路</t>
  </si>
  <si>
    <t>杨月聘、林锦发、张家美赖忠姬、赖世楚、张道新</t>
  </si>
  <si>
    <t>金银湖工业区</t>
  </si>
  <si>
    <t>郑秀琴、赖美淑、李顺章李友维、罗旌桂、苏海松</t>
  </si>
  <si>
    <t>大湖街道、大湖村</t>
  </si>
  <si>
    <t>代小燕、赖淑聘、赖云兰赖道顺、李爱芝、周宜花赖春玲、谢国彩、廖五金温彩维、魏心窕、赖小康邓秀春、魏永林、肖小妹赖世根</t>
  </si>
  <si>
    <t>大湖农贸市场</t>
  </si>
  <si>
    <t>赖世爱、廖家彪</t>
  </si>
  <si>
    <t>杨玉英、车志强
陈生莲</t>
  </si>
  <si>
    <t>⑨陈生莲</t>
  </si>
  <si>
    <t>大湖村级</t>
  </si>
  <si>
    <t>新冲</t>
  </si>
  <si>
    <t>魏坊村</t>
  </si>
  <si>
    <t>魏兴强、魏兴河、魏长怡魏兴盛、魏兴国、魏业伟魏文柳、魏振法、魏兴贵魏长青、魏桂莲</t>
  </si>
  <si>
    <t>高增村</t>
  </si>
  <si>
    <t>钟迎娣</t>
  </si>
  <si>
    <t>邓水占、冯佩鸯、陈长桥吴崇崧、冯崇华、俞泽娟冯崇谦、刘方、  冯崇郎任忠、黄明福</t>
  </si>
  <si>
    <t>②任忠②黄明福</t>
  </si>
  <si>
    <t>胡俊</t>
  </si>
  <si>
    <t>张日明、刘小健、刘日群张济楷、洪淑珍、吴淑华陈志浪、张孝轩、张孝魁</t>
  </si>
  <si>
    <t>李坊村</t>
  </si>
  <si>
    <t>罗崇阳、康春兰、罗佛根洪加红、洪聪明、李乙荣马炳文、刘江雨、张梅梅</t>
  </si>
  <si>
    <t>瑶田村</t>
  </si>
  <si>
    <t>叶祖荣、陈碧、谢定芳、黄志水、林碧双、谢君彩陈寿莲、叶德桃、</t>
  </si>
  <si>
    <t>增田村</t>
  </si>
  <si>
    <t>罗志柱、廖先萼、王敬永陈彩院、叶德新</t>
  </si>
  <si>
    <t>坑源村</t>
  </si>
  <si>
    <t>叶瑶红、赖承忠、林琴姬赖淑淼、罗小苗、赖道宽谢君先、刘长兰、赖维维</t>
  </si>
  <si>
    <t>百叶车村</t>
  </si>
  <si>
    <t>赖道辉、刘昌滚、赖世富赖世腾</t>
  </si>
  <si>
    <t>岒干村</t>
  </si>
  <si>
    <t>杨作生</t>
  </si>
  <si>
    <t>新洋村</t>
  </si>
  <si>
    <t>范玉娇、张美兰、刘家媛李春秀</t>
  </si>
  <si>
    <t>益溪村</t>
  </si>
  <si>
    <r>
      <t>魏荣福、覃懿、</t>
    </r>
    <r>
      <rPr>
        <sz val="10"/>
        <color indexed="8"/>
        <rFont val="宋体"/>
        <family val="0"/>
      </rPr>
      <t>赖素英、陈芳</t>
    </r>
  </si>
  <si>
    <t>李剑峰2017.7.11</t>
  </si>
  <si>
    <t>黄顺丰2017.6.20</t>
  </si>
  <si>
    <t>陈伟珍2018.3.19</t>
  </si>
  <si>
    <t>叶承礼、叶承明、刘达建叶平</t>
  </si>
  <si>
    <t>上甲村</t>
  </si>
  <si>
    <t>洪桂贤、陈  强</t>
  </si>
  <si>
    <t>坂头村</t>
  </si>
  <si>
    <t>谢定莲</t>
  </si>
  <si>
    <t>大湖片合计</t>
  </si>
  <si>
    <t>槐南街道</t>
  </si>
  <si>
    <t>1-2</t>
  </si>
  <si>
    <t>农贸市场、供销社、旧街、槐南桥头</t>
  </si>
  <si>
    <t>罗素琴、罗志城、罗奕彬罗新华、罗美香、罗金珠</t>
  </si>
  <si>
    <t>槐南村级</t>
  </si>
  <si>
    <t>西华街道</t>
  </si>
  <si>
    <t>罗祥昌、罗联尾、池善昌罗锦华、罗春信</t>
  </si>
  <si>
    <t>西华片洋头村</t>
  </si>
  <si>
    <t>罗秀文2017.7.3</t>
  </si>
  <si>
    <t>洋尾村</t>
  </si>
  <si>
    <t>廖一妹⑧</t>
  </si>
  <si>
    <t>罗奕火、罗方桔、罗双香</t>
  </si>
  <si>
    <t>梧桐洋村</t>
  </si>
  <si>
    <t>李光荣</t>
  </si>
  <si>
    <t>罗上善、罗春淼、罗春楠罗上绵、冯秀金、罗善杰罗秀美、罗凤能</t>
  </si>
  <si>
    <t>小   计</t>
  </si>
  <si>
    <t>钟菊秀、赖生花、官开连罗洪亮、江美珠、吴义秀陈奕华、江  涛、罗桂花钟水祥、吴宏永</t>
  </si>
  <si>
    <t>小  计</t>
  </si>
  <si>
    <t>罗坊村级</t>
  </si>
  <si>
    <t>马菊香、林招英</t>
  </si>
  <si>
    <t>半村村</t>
  </si>
  <si>
    <t>解放西路宁龙花园</t>
  </si>
  <si>
    <t>邹秀清、罗顺窕、马丽珠罗德女、黄丽凤</t>
  </si>
  <si>
    <t>邱德越、陈玉香、刘智永钱月华、刘维谈、刘素珠吴广秀、吴　晖、管培德冯洪伟</t>
  </si>
  <si>
    <t>农贸市场</t>
  </si>
  <si>
    <t>王庭辉、刘其妮</t>
  </si>
  <si>
    <t>兴达商贸城(宁洋府)小区</t>
  </si>
  <si>
    <t>冯政煌、朱礼乾</t>
  </si>
  <si>
    <t>天心岛一期小区</t>
  </si>
  <si>
    <t>特殊经营场所(营业面积500平方米以上的宾馆、酒店、KTV、大型超市，以及高速服务区、部队、监狱对内经营等场所)</t>
  </si>
  <si>
    <t>吴集锦、林光元、陈丰胜黄明福、朱建飞、朱建飞</t>
  </si>
  <si>
    <t>⑨黄明福</t>
  </si>
  <si>
    <t>黎笑招、张晓青、黎 丽冯锦棉、赖明忠、罗昌福江连梅、刘昌和、王灿鑫</t>
  </si>
  <si>
    <t>⑨赖明忠</t>
  </si>
  <si>
    <t>陈春山、张崇文、管爱玉赖  伟、吴桂娣、钟晓红黄建文、张崇三、叶宗生陈锦花、</t>
  </si>
  <si>
    <t>八一村</t>
  </si>
  <si>
    <t>五爱村</t>
  </si>
  <si>
    <t>刘松东、赖兆杏、刘仁煌</t>
  </si>
  <si>
    <t>五一村</t>
  </si>
  <si>
    <t>朱新姚、庄国生</t>
  </si>
  <si>
    <t>奇河村</t>
  </si>
  <si>
    <t>管爱宜、陈生木、魏德家江金土</t>
  </si>
  <si>
    <t xml:space="preserve"> </t>
  </si>
  <si>
    <t>上坂村</t>
  </si>
  <si>
    <t>吴集桃、黄石生、邱宗森吴金科、陈仁仙、陈永瑞</t>
  </si>
  <si>
    <t>廖和深、黄庆琚、谢长敏魏广春</t>
  </si>
  <si>
    <t>刘春棉、吴法庚、冯洪真吴庆秋、刘维续</t>
  </si>
  <si>
    <t>凹头村</t>
  </si>
  <si>
    <t>管连崧、管孝良</t>
  </si>
  <si>
    <t>冯家增、冯瑞媚</t>
  </si>
  <si>
    <t>苏雅翠2017.2.6</t>
  </si>
  <si>
    <t>苏地村</t>
  </si>
  <si>
    <t>西学村</t>
  </si>
  <si>
    <t>小   计</t>
  </si>
  <si>
    <t>洪田街道</t>
  </si>
  <si>
    <t>洪田新市场第二路口到旧市场、河对面</t>
  </si>
  <si>
    <t>205国道到新市场第二个路口</t>
  </si>
  <si>
    <t>②吴璐琳</t>
  </si>
  <si>
    <t>新建林山畲族新村</t>
  </si>
  <si>
    <t>林国娇</t>
  </si>
  <si>
    <t>新建文川世家住宅小区</t>
  </si>
  <si>
    <t>特殊经营场所(营业面积500平方米以上的宾馆、酒店、KTV、大型超市，以及高速服务区、部队、监狱对内经营等场所)</t>
  </si>
  <si>
    <t>张兆水、吴彩易</t>
  </si>
  <si>
    <t>小    计</t>
  </si>
  <si>
    <t>廖京柱、廖家梅、曾伟移</t>
  </si>
  <si>
    <t>罗元斌、罗先芳</t>
  </si>
  <si>
    <t>大坑采育厂</t>
  </si>
  <si>
    <t>大坑伐木厂</t>
  </si>
  <si>
    <t>管彩柳、黄松森、罗燕女黎学宜、管丽秋、谢美珠江金妹</t>
  </si>
  <si>
    <t>东坑新村</t>
  </si>
  <si>
    <t>朱丽香、邓庆碧、朱品竹朱丽莉</t>
  </si>
  <si>
    <t>黄龙村</t>
  </si>
  <si>
    <t>邓其真、王明炳、陈淑霞</t>
  </si>
  <si>
    <t>涓坑村</t>
  </si>
  <si>
    <t>蔡日桂</t>
  </si>
  <si>
    <t>黄坑村</t>
  </si>
  <si>
    <t>郭金狮、蔡景彪</t>
  </si>
  <si>
    <t>林山村</t>
  </si>
  <si>
    <t>留山村</t>
  </si>
  <si>
    <t>管金淑、邓则奇</t>
  </si>
  <si>
    <t>洪田六月坂</t>
  </si>
  <si>
    <t>罗建美、刘水源、廖宜才廖满光、林国兰、廖金庄</t>
  </si>
  <si>
    <t>马洪秋竹岭</t>
  </si>
  <si>
    <t>马洪常顺</t>
  </si>
  <si>
    <t>马洪上坪</t>
  </si>
  <si>
    <t>马洪东池</t>
  </si>
  <si>
    <t>洪田煤矿</t>
  </si>
  <si>
    <t>赖银花、管木顺、刘文添罗新香、管爱春</t>
  </si>
  <si>
    <t>生卿村</t>
  </si>
  <si>
    <t>管辉福、邓晓燕、张义娣管太文、管光根、管仙秀管丽群、管福龙、管法万</t>
  </si>
  <si>
    <t>水东村</t>
  </si>
  <si>
    <t xml:space="preserve">罗丽华、罗家浩、管秋红游维金 </t>
  </si>
  <si>
    <t>湍石采育厂</t>
  </si>
  <si>
    <t>姜金招</t>
  </si>
  <si>
    <t>湍石村</t>
  </si>
  <si>
    <t>邓则源、张丽群、张肇芳林积绸</t>
  </si>
  <si>
    <t>忠洛村</t>
  </si>
  <si>
    <t>江贵申、江贵丹、张仁盛江夏莲</t>
  </si>
  <si>
    <t xml:space="preserve">  </t>
  </si>
  <si>
    <t>小    计</t>
  </si>
  <si>
    <t>农所镇区合计</t>
  </si>
  <si>
    <t>农所农村合计</t>
  </si>
  <si>
    <t>化纤厂</t>
  </si>
  <si>
    <t>罗联厦、张玉妹、张英有张玉余、郑芳温、罗庆崑廖一妹</t>
  </si>
  <si>
    <t>朱景圳、朱细妹、罗上备罗旌烠、郭岁妹、罗祥栖罗旌久、朱景龙、池招贤上官雪娣、池长泉</t>
  </si>
  <si>
    <t>张秀娣、林能贤、陈丽丹苏贵珠、周学依、</t>
  </si>
  <si>
    <t>王茂忠</t>
  </si>
  <si>
    <r>
      <t>王月英2016.9.9郑丽真</t>
    </r>
    <r>
      <rPr>
        <sz val="10"/>
        <color indexed="8"/>
        <rFont val="宋体"/>
        <family val="0"/>
      </rPr>
      <t>2018.4.4</t>
    </r>
  </si>
  <si>
    <r>
      <t>郭凌2016.08.05熊云霞2017.01.13赖德文丝2018.3.13蒋森初</t>
    </r>
    <r>
      <rPr>
        <sz val="10"/>
        <rFont val="宋体"/>
        <family val="0"/>
      </rPr>
      <t>2018.4.2</t>
    </r>
  </si>
  <si>
    <t>刘忠、安青、俞泽梅</t>
  </si>
  <si>
    <t>俞泽梅</t>
  </si>
  <si>
    <t>林添友、黄玉金、郑四娣蓝昌光、林　超、胡立国蔡明珠、王恢维、王茂圆</t>
  </si>
  <si>
    <t>王茂圆</t>
  </si>
  <si>
    <r>
      <t>罗端霞2018.2.26郑锦凤</t>
    </r>
    <r>
      <rPr>
        <sz val="10"/>
        <color indexed="8"/>
        <rFont val="宋体"/>
        <family val="0"/>
      </rPr>
      <t>2018.4.4</t>
    </r>
  </si>
  <si>
    <r>
      <t>刘兰斌2</t>
    </r>
    <r>
      <rPr>
        <sz val="10"/>
        <color indexed="8"/>
        <rFont val="宋体"/>
        <family val="0"/>
      </rPr>
      <t>018.4.17</t>
    </r>
  </si>
  <si>
    <t>郑伯安、</t>
  </si>
  <si>
    <t>王春娟</t>
  </si>
  <si>
    <t>黄富发、林长永、罗志贵林廷树、钟顺孙、吴小清钟庆隆、黄耀煌、游爱梅林长青</t>
  </si>
  <si>
    <t>林长青</t>
  </si>
  <si>
    <r>
      <t>陈岚2</t>
    </r>
    <r>
      <rPr>
        <sz val="10"/>
        <color indexed="8"/>
        <rFont val="宋体"/>
        <family val="0"/>
      </rPr>
      <t>018.3.5</t>
    </r>
  </si>
  <si>
    <t>刘金玉、陈亿花、陈秀兰林红艳、陈福荣、林玉珠黄祖德</t>
  </si>
  <si>
    <t>新村路(铁轨至曹远政府)</t>
  </si>
  <si>
    <t>坑边路(建福水泥厂至福利区门口)</t>
  </si>
  <si>
    <t>上曹村</t>
  </si>
  <si>
    <t>富溪源村</t>
  </si>
  <si>
    <t>福溪</t>
  </si>
  <si>
    <t>曹远镇煤矿</t>
  </si>
  <si>
    <t>下早村</t>
  </si>
  <si>
    <t>蔡地村</t>
  </si>
  <si>
    <t>下墩村</t>
  </si>
  <si>
    <t>上墩村</t>
  </si>
  <si>
    <t>罗怀寿</t>
  </si>
  <si>
    <t>YAXJ/ZM/JL-042</t>
  </si>
  <si>
    <t>管理片区</t>
  </si>
  <si>
    <t>号片</t>
  </si>
  <si>
    <t>地　理　位　置</t>
  </si>
  <si>
    <t>规划　户数</t>
  </si>
  <si>
    <t>现有　户数</t>
  </si>
  <si>
    <t>持证户姓名</t>
  </si>
  <si>
    <t>申办登记情况</t>
  </si>
  <si>
    <t>当月 新增户</t>
  </si>
  <si>
    <t>当月 注销户</t>
  </si>
  <si>
    <t>不受限制</t>
  </si>
  <si>
    <t>备注</t>
  </si>
  <si>
    <t>分司右路、含笑新村、三边街</t>
  </si>
  <si>
    <t>周爱花、刘德珠、廖罗春</t>
  </si>
  <si>
    <t>管光荣、朱品菊、陈又平黄瑞明、吴辉淼</t>
  </si>
  <si>
    <t>朱新文、黄生红、罗三妹罗志煌、叶双珠、罗奕野</t>
  </si>
  <si>
    <t>苏红霞、雷照容、杨家培林时设、林国泉、陈春阳苏奕地、苏秀燕、吴桂芬魏世基、刘礼义、苏奕赛苏梅春、谢定美、黄秀梅张康妹、苏秉春、刘彩英苏桂芳、苏世祖、颜明州苏春桂、王敬勇、苏奕通苏世永、郑蛟长、李祖新邓光裕、苏奕珠、</t>
  </si>
  <si>
    <t>燕瑞花园、邮局：燕江中路、分司右路、国民路一侧</t>
  </si>
  <si>
    <r>
      <t>戴清梅、黄依珠、苏秀玉</t>
    </r>
    <r>
      <rPr>
        <sz val="10"/>
        <color indexed="8"/>
        <rFont val="Times New Roman"/>
        <family val="1"/>
      </rPr>
      <t xml:space="preserve"> </t>
    </r>
  </si>
  <si>
    <t>专二院沿街店面：燕江东路一侧</t>
  </si>
  <si>
    <t>黄丽玫、陈媛</t>
  </si>
  <si>
    <t>林委、二级站：燕江东路一侧、二级站内</t>
  </si>
  <si>
    <t>黄金旺、胡子俊、陈龙</t>
  </si>
  <si>
    <t>解放路一侧，永盛公寓,新天第商位小区一期</t>
  </si>
  <si>
    <t>解放路、燕江东路、新华山路一侧，长虹旅社</t>
  </si>
  <si>
    <t>余群辉、苏水来、钟美娇王文萍</t>
  </si>
  <si>
    <t>解放路、仙泉坑分巷、绿景佳园南一侧，智胜生活区</t>
  </si>
  <si>
    <t>杨美青、邓庆珠、雷先庆林正椿、陈锁华、何新华姜庆涛</t>
  </si>
  <si>
    <t>解放路、东门路一侧，燕东派出所</t>
  </si>
  <si>
    <t>许星星</t>
  </si>
  <si>
    <t>仙泉坑分巷、解放路、仙人山分巷一侧，东郊新村</t>
  </si>
  <si>
    <t>陈玉珠、戴美华、吴桂连</t>
  </si>
  <si>
    <t>李桂华2017.5.22</t>
  </si>
  <si>
    <t>东门路、解放路、南北通道一侧，华融禽业有限公司</t>
  </si>
  <si>
    <t>黄建胜、林艳</t>
  </si>
  <si>
    <t>东门洋村</t>
  </si>
  <si>
    <t>刘名安、刘庆花</t>
  </si>
  <si>
    <t>东门洋路一侧：四座桥之间</t>
  </si>
  <si>
    <t>沈幼文、雷绍莲</t>
  </si>
  <si>
    <t>开辉林语苑A区政府安置房</t>
  </si>
  <si>
    <t>开辉林语苑A区永乐佳房22－31号楼、林业新村社区服务中心两幢楼</t>
  </si>
  <si>
    <t>陈福珍、肖作木、罗春守范桂莲</t>
  </si>
  <si>
    <t>开辉林语苑B区永乐佳房42－47号楼</t>
  </si>
  <si>
    <t>赖文芳、洪剑英、李清玉章秋珠</t>
  </si>
  <si>
    <t>②章秋珠</t>
  </si>
  <si>
    <t>⑨夏四长</t>
  </si>
  <si>
    <t>南北通道、解放路、大树下往东门洋小路一侧，旺家园</t>
  </si>
  <si>
    <t>谢棉玲、李清萍</t>
  </si>
  <si>
    <t>大树下往东门洋小路，大树下往燕东桥小路一侧，大树下社区</t>
  </si>
  <si>
    <t>阮来英2017.11.8林水英2017.12.29</t>
  </si>
  <si>
    <t>洪丽华、张海燕</t>
  </si>
  <si>
    <t>大树下往燕东桥小路、解放路一侧，新桥集贸市场</t>
  </si>
  <si>
    <t>李克华、梁美枝、周爱星郑祥彬、刘建红、李得生童玉坤、林南洋、陈长青王清洁</t>
  </si>
  <si>
    <t>②王清洁</t>
  </si>
  <si>
    <t>龙翔南巷、黄竹洋、龙翔路一侧</t>
  </si>
  <si>
    <t>林美妹、谢小红、李丽浮</t>
  </si>
  <si>
    <t>李桂芳、邓春燕、郑亮</t>
  </si>
  <si>
    <t>②郑亮</t>
  </si>
  <si>
    <t>解放路、黄竹洋、铁路广场一侧，火车站</t>
  </si>
  <si>
    <t>新桥村</t>
  </si>
  <si>
    <t>张肇花、盛秋芬</t>
  </si>
  <si>
    <t>新桥路一侧</t>
  </si>
  <si>
    <t>孙新龙</t>
  </si>
  <si>
    <t>机务段、材料厂</t>
  </si>
  <si>
    <t>林碧治、赖永椿、黄三聪王永华</t>
  </si>
  <si>
    <t>新桥路一侧，铁路医院</t>
  </si>
  <si>
    <t>陈雪梅、黄水仙</t>
  </si>
  <si>
    <t>马先媚2017.4.12</t>
  </si>
  <si>
    <t>新桥路、莲花山东路一侧，石油公司油库</t>
  </si>
  <si>
    <t>梅才忠、钟文彬、陈开莲</t>
  </si>
  <si>
    <t>莲花山东路、坛山路、铁路中学一侧，树人小区</t>
  </si>
  <si>
    <t>董丽红、王梅</t>
  </si>
  <si>
    <t>莲花山路、坛山路一侧</t>
  </si>
  <si>
    <t>邱大森</t>
  </si>
  <si>
    <t>龙翔路、黄竹洋路、铁路广场一侧</t>
  </si>
  <si>
    <t>李爱萍、袁丽梅</t>
  </si>
  <si>
    <t>龙翔南巷、龙翔路、广场路、龙翔北巷一侧，铁路俱乐部</t>
  </si>
  <si>
    <t>赖士翠、俞腾英、林宝珍陈和珍</t>
  </si>
  <si>
    <t>燕江东路、铁路广场一侧，铁建宾馆</t>
  </si>
  <si>
    <t>龙翔路、龙翔北巷、燕江东路、东新路一侧，蓝燕宾馆，仙泉财富广场</t>
  </si>
  <si>
    <t>杨庄龙、李国裕、钟育旭郑淑琴、陈有彬、侯菊珍吴巧红、洪伟、陈晓梨</t>
  </si>
  <si>
    <t>燕东新村路、绿景佳园北、东新路一侧，</t>
  </si>
  <si>
    <t>黄月求、葛益兰、江宝珠</t>
  </si>
  <si>
    <t>燕东新村路、燕江东路、燕东新村小路一侧，劳动力市场</t>
  </si>
  <si>
    <t>王素琴、李清辉、洪立人沈永贵、李明辉</t>
  </si>
  <si>
    <t>燕东新村小路、燕东新村路、新华山路、燕江东路一侧，永安煤业</t>
  </si>
  <si>
    <t>齐素芳、杨继平、吴赛英</t>
  </si>
  <si>
    <t>林业新村</t>
  </si>
  <si>
    <t>许玉双、李淑丽、廖春广庄建晖、张玉珍、邱彩英</t>
  </si>
  <si>
    <t>小计</t>
  </si>
  <si>
    <t>燕东城郊</t>
  </si>
  <si>
    <t>麻岭茶场</t>
  </si>
  <si>
    <t>陈东海、李俊峰、卢秋云陈绍松</t>
  </si>
  <si>
    <t>②陈绍松</t>
  </si>
  <si>
    <t>麻岭村</t>
  </si>
  <si>
    <t>乐荣燕、乐荣娇</t>
  </si>
  <si>
    <t>麻岭村联建房</t>
  </si>
  <si>
    <t>余兴启、陈昌盛</t>
  </si>
  <si>
    <t>燕东特所</t>
  </si>
  <si>
    <t>特殊经营场所(营业面积500平方米以上的宾馆、酒店、KTV、大型超市，以及高速服务区、部队、监狱对内经营等场所)</t>
  </si>
  <si>
    <t>燕东片合计</t>
  </si>
  <si>
    <t>注：②③④⑥⑧是指《永安市烟草制品合理布局规定》中不受区域单元限制的情况。(其中：②是指营业面积在150平方米以上的超市、便利店；③是指用工人数在300人以上的厂矿；④是指高速公路服务区；⑥是指客观情况发生重大变化的；⑧是指残疾人、军烈属；⑨2016年以前的特殊经营场所。)</t>
  </si>
  <si>
    <t>YAXJ/ZM/JL-042</t>
  </si>
  <si>
    <t>管理片区</t>
  </si>
  <si>
    <t>号片</t>
  </si>
  <si>
    <t>规划户数</t>
  </si>
  <si>
    <t>现有户数</t>
  </si>
  <si>
    <t>持证户名单</t>
  </si>
  <si>
    <t>申办登记情况</t>
  </si>
  <si>
    <t>不受限制</t>
  </si>
  <si>
    <t>备注</t>
  </si>
  <si>
    <t>燕南街道城区</t>
  </si>
  <si>
    <t>建安公司</t>
  </si>
  <si>
    <t>林珠平、翁小钦</t>
  </si>
  <si>
    <t>建安公司旁的休闲广场、地下停车场</t>
  </si>
  <si>
    <t>苏进春</t>
  </si>
  <si>
    <t>巴溪市场内、五一路右侧至侏罗纪</t>
  </si>
  <si>
    <t>五一路左侧</t>
  </si>
  <si>
    <t>林浩 、郑明燕、陈晓云张景生、童美坤、李红宾</t>
  </si>
  <si>
    <t>水坝路、金阳光大酒店、经委宿舍</t>
  </si>
  <si>
    <t>水坝路 、建委宿舍楼、电信宿舍楼</t>
  </si>
  <si>
    <t>罗慧燕</t>
  </si>
  <si>
    <t>原体育场老人大学、永安市豪门御景</t>
  </si>
  <si>
    <t>赖继清、周初意、陈云燕范文俊、刘新花、陈如贵林景山、陈锋  、吴顺玲林晓东、饶顺美、赖生花罗春喜</t>
  </si>
  <si>
    <t>⑨林晓东</t>
  </si>
  <si>
    <t>五四小区、电信移动公司</t>
  </si>
  <si>
    <t>邓建娥、林依斌</t>
  </si>
  <si>
    <t>五四综合楼、永安大酒店</t>
  </si>
  <si>
    <t>燕江中路、环保局、工会大厦、五四路路段一侧</t>
  </si>
  <si>
    <t>五一路段</t>
  </si>
  <si>
    <t>苏美芬</t>
  </si>
  <si>
    <t>闽东商场、华都楼、群燕小区、爱国路、五四路路段至南门公交车站路口、步行街商业区一侧</t>
  </si>
  <si>
    <t>洪昆明、俞秀珍、陈金仙马二金、谢梅珍</t>
  </si>
  <si>
    <t>新西路段一侧、含笑商场、八角楼</t>
  </si>
  <si>
    <t>王兰芳、罗美珍、林希涛马贻铭</t>
  </si>
  <si>
    <t>燕江中路一侧、步行街商业区一侧、金穗大厦、工商行政大楼</t>
  </si>
  <si>
    <t>潘国炎、罗灿、郑玉梅</t>
  </si>
  <si>
    <t>罗晃2017.6.20</t>
  </si>
  <si>
    <t>燕江中路、岛内价超市、步行街商业区一侧</t>
  </si>
  <si>
    <t>林思齐</t>
  </si>
  <si>
    <t>燕江中路、国民路</t>
  </si>
  <si>
    <t xml:space="preserve">李红、  陈兵  谢文洁 </t>
  </si>
  <si>
    <t>大同路、国民路、实验小学</t>
  </si>
  <si>
    <t>邓上勋、陆小燕、黄桂花</t>
  </si>
  <si>
    <t>环卫处环形路口、牺和路一侧、南门巷一侧、东门美食街右侧、东门桥桥头路口</t>
  </si>
  <si>
    <t>许国强</t>
  </si>
  <si>
    <t>大小街、南门花园、永同农贸市场、燕江中路路段一侧、宏泰大厦</t>
  </si>
  <si>
    <t>南坑路一侧、牺和路一侧、燕江中路一侧</t>
  </si>
  <si>
    <t>王玉雀、詹秀月、赖笃春王敬秀、钟金桂、赖炳铨黄友品、王秀英、黄乌尼张道连、彭菊花、彭琴珠田碧文、罗旌洪、陈莲花杨梅兰</t>
  </si>
  <si>
    <t>燕新分巷坡顶、牺和路一侧、福建水利电力职业技术学院西门门口(牺和路、环卫处路段)　</t>
  </si>
  <si>
    <t>邓晓华、刘国寿</t>
  </si>
  <si>
    <t>黄龙超、李春妹</t>
  </si>
  <si>
    <t>陈秀文</t>
  </si>
  <si>
    <t>龙岭路口、大窑坑、烟草局楼下</t>
  </si>
  <si>
    <t>肖陈美、郭珊妹、李秋燕吴发香、郑金声、唐圣有</t>
  </si>
  <si>
    <t>龙岭新村</t>
  </si>
  <si>
    <t>叶美龙、陈华丽、涂春香曾维松、罗培姬、刁望林</t>
  </si>
  <si>
    <t>国土局至茅坪路口一侧</t>
  </si>
  <si>
    <t>钟丽英、</t>
  </si>
  <si>
    <t>燕南办事处、南大路一侧</t>
  </si>
  <si>
    <t>钟桂姬、陈忠宾、郭丽霞赖永明、</t>
  </si>
  <si>
    <t>地税局至林业花园</t>
  </si>
  <si>
    <t>上茅坪住宅区、景祥佳苑</t>
  </si>
  <si>
    <t>安居花园</t>
  </si>
  <si>
    <t>刘燕芬、王恢熙、巫永和</t>
  </si>
  <si>
    <t>建福小区</t>
  </si>
  <si>
    <t>林建群、蓝清秀</t>
  </si>
  <si>
    <t>石门别墅区</t>
  </si>
  <si>
    <t>石门花园南边路段</t>
  </si>
  <si>
    <t>刘爱玲、陈志瑭</t>
  </si>
  <si>
    <t>石门花园路口、新华路</t>
  </si>
  <si>
    <t>吴泽先、王赛玉、冯学珍郑彬、  涂文权、唐秀丽</t>
  </si>
  <si>
    <t>新华市场、新华路</t>
  </si>
  <si>
    <t>陈德旺、戴淑华、张鹏飞林进春</t>
  </si>
  <si>
    <t>⑨林进春</t>
  </si>
  <si>
    <t>新华路口至新华桥头</t>
  </si>
  <si>
    <t>林时乐、潘志江</t>
  </si>
  <si>
    <t>永华联建楼至新华路口</t>
  </si>
  <si>
    <t>钟富弟、赖淑川、曹明丽廖茂娇</t>
  </si>
  <si>
    <t>永华联建楼路口至茅坪商住楼</t>
  </si>
  <si>
    <t>中天豪苑小区</t>
  </si>
  <si>
    <t>田志华</t>
  </si>
  <si>
    <t>下茅坪住宅区</t>
  </si>
  <si>
    <t>卢惠卿、罗新群</t>
  </si>
  <si>
    <t>益民新村、马夷口</t>
  </si>
  <si>
    <t>卢燕红、杨玉珍、谢月华吴训国、张招金、刘金果范振南</t>
  </si>
  <si>
    <t>安砂电厂宿舍、新安桥</t>
  </si>
  <si>
    <r>
      <t>刘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巧、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王建明</t>
    </r>
  </si>
  <si>
    <t>特殊经营场所(营业面积500平方米以上的宾馆、酒店、KTV、大型超市，以及高速服务区、部队、监狱对内经营等场所)</t>
  </si>
  <si>
    <t>地理位置</t>
  </si>
  <si>
    <t>YAXJ/ZM/JL-042</t>
  </si>
  <si>
    <t>管理片区</t>
  </si>
  <si>
    <t>号片</t>
  </si>
  <si>
    <t>地理位置</t>
  </si>
  <si>
    <t>规划户数</t>
  </si>
  <si>
    <t>现有户数</t>
  </si>
  <si>
    <t>持证户名单</t>
  </si>
  <si>
    <t>申办登记情况</t>
  </si>
  <si>
    <t>当月 新增户</t>
  </si>
  <si>
    <t>当月 注销户</t>
  </si>
  <si>
    <t>不受限制</t>
  </si>
  <si>
    <t>备注</t>
  </si>
  <si>
    <t>燕西街道城区</t>
  </si>
  <si>
    <t>祥和花园：纺织厂后山路口至祥和花园</t>
  </si>
  <si>
    <t>李金、  陈彩华、王伟明陈淑琴、陈发文</t>
  </si>
  <si>
    <t>蝶泉湾</t>
  </si>
  <si>
    <t>下渡茶厂、梅园小区、下渡加油站</t>
  </si>
  <si>
    <t>大帝·龙泉嘉园</t>
  </si>
  <si>
    <t>洪美兰、吴大素、胡绍棠邓丽萍、罗文辉</t>
  </si>
  <si>
    <t>管清铄2016.11.25陈彬彬2017.2.24吴大素2017.3.7</t>
  </si>
  <si>
    <t>景安佳苑小区</t>
  </si>
  <si>
    <t>纺织厂后山路口至山顶</t>
  </si>
  <si>
    <t>张启燕、邢绍嫄、吴增江邓丽冰、柯爱华、陈红霞</t>
  </si>
  <si>
    <t>大溪桥桥头、往化纤厂路口至祥和花园一侧(祥和花园另外布局)碧水嘉园</t>
  </si>
  <si>
    <t>大溪桥桥头、往化纤厂路口至祥和花园一侧(祥和花园另外布局)圣蒂斯堡</t>
  </si>
  <si>
    <t>邱添贵</t>
  </si>
  <si>
    <t>大溪桥桥头、往化纤厂路口至祥和花园一侧(祥和花园另外布局)香樟花园</t>
  </si>
  <si>
    <t>陈世继、魏燕城</t>
  </si>
  <si>
    <t>大溪</t>
  </si>
  <si>
    <t>江宏</t>
  </si>
  <si>
    <r>
      <t>上桥尾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区、钢锉厂</t>
    </r>
  </si>
  <si>
    <t>叶爱兰、谢亿安、洪小勤</t>
  </si>
  <si>
    <t>阳明山、湖滨小区</t>
  </si>
  <si>
    <t>黎钦忠、邓传娇</t>
  </si>
  <si>
    <t>陈忠油2017.3.6</t>
  </si>
  <si>
    <t>中山停车场、中山新村、燕西办事处路段</t>
  </si>
  <si>
    <t>刘文珠、黄岩梅、郑燕京曾齐红、蔡秀琴、李永山</t>
  </si>
  <si>
    <r>
      <t>上桥尾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区</t>
    </r>
  </si>
  <si>
    <t>罗有珠、罗雪春</t>
  </si>
  <si>
    <t>蔬菜公司</t>
  </si>
  <si>
    <r>
      <t>上桥尾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区</t>
    </r>
  </si>
  <si>
    <t>轴承厂、信合花园</t>
  </si>
  <si>
    <t>李盛飚、黄业霞、林志强高忠</t>
  </si>
  <si>
    <t>吉安新村</t>
  </si>
  <si>
    <t>罗晓艳</t>
  </si>
  <si>
    <t>市政综合楼</t>
  </si>
  <si>
    <t>郭亚恋</t>
  </si>
  <si>
    <t>燕西社区医院一侧</t>
  </si>
  <si>
    <t>杨安通、许春英</t>
  </si>
  <si>
    <t>月亮之上小区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</si>
</sst>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0.00;[Red]0.00"/>
    <numFmt numFmtId="186" formatCode="0_);[Red]\(0\)"/>
    <numFmt numFmtId="187" formatCode="0000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黑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黑体"/>
      <family val="0"/>
    </font>
    <font>
      <sz val="10"/>
      <name val="Times New Roman"/>
      <family val="1"/>
    </font>
    <font>
      <sz val="9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sz val="6"/>
      <color indexed="8"/>
      <name val="黑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黑体"/>
      <family val="0"/>
    </font>
    <font>
      <b/>
      <sz val="9"/>
      <color indexed="8"/>
      <name val="宋体"/>
      <family val="0"/>
    </font>
    <font>
      <sz val="10"/>
      <color indexed="48"/>
      <name val="宋体"/>
      <family val="0"/>
    </font>
    <font>
      <sz val="10"/>
      <color indexed="12"/>
      <name val="宋体"/>
      <family val="0"/>
    </font>
    <font>
      <sz val="8"/>
      <color indexed="8"/>
      <name val="黑体"/>
      <family val="0"/>
    </font>
    <font>
      <sz val="12"/>
      <color indexed="10"/>
      <name val="宋体"/>
      <family val="0"/>
    </font>
    <font>
      <sz val="10"/>
      <color indexed="49"/>
      <name val="宋体"/>
      <family val="0"/>
    </font>
    <font>
      <sz val="10"/>
      <color indexed="53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9" borderId="5" applyNumberFormat="0" applyAlignment="0" applyProtection="0"/>
    <xf numFmtId="0" fontId="43" fillId="14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0" borderId="0" applyNumberFormat="0" applyBorder="0" applyAlignment="0" applyProtection="0"/>
    <xf numFmtId="0" fontId="48" fillId="9" borderId="8" applyNumberFormat="0" applyAlignment="0" applyProtection="0"/>
    <xf numFmtId="0" fontId="49" fillId="3" borderId="5" applyNumberFormat="0" applyAlignment="0" applyProtection="0"/>
    <xf numFmtId="0" fontId="0" fillId="5" borderId="9" applyNumberFormat="0" applyFont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 shrinkToFi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18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3" fillId="18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0" fillId="18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left" vertical="center" wrapText="1"/>
    </xf>
    <xf numFmtId="0" fontId="15" fillId="18" borderId="20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18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center" wrapText="1"/>
    </xf>
    <xf numFmtId="184" fontId="18" fillId="18" borderId="11" xfId="0" applyNumberFormat="1" applyFont="1" applyFill="1" applyBorder="1" applyAlignment="1">
      <alignment horizontal="center" vertical="center" wrapText="1"/>
    </xf>
    <xf numFmtId="0" fontId="1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left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15" fillId="18" borderId="14" xfId="0" applyFont="1" applyFill="1" applyBorder="1" applyAlignment="1">
      <alignment horizontal="left" vertical="center" wrapText="1"/>
    </xf>
    <xf numFmtId="184" fontId="15" fillId="18" borderId="14" xfId="0" applyNumberFormat="1" applyFont="1" applyFill="1" applyBorder="1" applyAlignment="1">
      <alignment horizontal="center" vertical="center" wrapText="1"/>
    </xf>
    <xf numFmtId="184" fontId="15" fillId="18" borderId="24" xfId="0" applyNumberFormat="1" applyFont="1" applyFill="1" applyBorder="1" applyAlignment="1">
      <alignment horizontal="center" vertical="center" wrapText="1"/>
    </xf>
    <xf numFmtId="184" fontId="15" fillId="18" borderId="22" xfId="0" applyNumberFormat="1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left" vertical="center" wrapText="1"/>
    </xf>
    <xf numFmtId="184" fontId="15" fillId="19" borderId="11" xfId="0" applyNumberFormat="1" applyFont="1" applyFill="1" applyBorder="1" applyAlignment="1">
      <alignment horizontal="center" vertical="center" wrapText="1"/>
    </xf>
    <xf numFmtId="184" fontId="29" fillId="19" borderId="11" xfId="0" applyNumberFormat="1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 wrapText="1"/>
    </xf>
    <xf numFmtId="184" fontId="15" fillId="19" borderId="12" xfId="0" applyNumberFormat="1" applyFont="1" applyFill="1" applyBorder="1" applyAlignment="1">
      <alignment horizontal="center" vertical="center" wrapText="1"/>
    </xf>
    <xf numFmtId="184" fontId="17" fillId="19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3" fillId="18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18" borderId="11" xfId="0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left" vertical="center" wrapText="1"/>
    </xf>
    <xf numFmtId="0" fontId="10" fillId="18" borderId="12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255" wrapText="1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18" borderId="25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right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15" fillId="18" borderId="35" xfId="0" applyFont="1" applyFill="1" applyBorder="1" applyAlignment="1">
      <alignment horizontal="center" vertical="center" wrapText="1"/>
    </xf>
    <xf numFmtId="0" fontId="15" fillId="18" borderId="18" xfId="0" applyFont="1" applyFill="1" applyBorder="1" applyAlignment="1">
      <alignment horizontal="center" vertical="center" wrapText="1"/>
    </xf>
    <xf numFmtId="0" fontId="5" fillId="18" borderId="30" xfId="0" applyFont="1" applyFill="1" applyBorder="1" applyAlignment="1">
      <alignment horizontal="center" vertical="center" wrapText="1"/>
    </xf>
    <xf numFmtId="0" fontId="5" fillId="18" borderId="3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5" fillId="18" borderId="27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9" borderId="12" xfId="0" applyFont="1" applyFill="1" applyBorder="1" applyAlignment="1">
      <alignment horizontal="center" vertical="center" wrapText="1"/>
    </xf>
    <xf numFmtId="0" fontId="15" fillId="19" borderId="25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5" fillId="18" borderId="37" xfId="0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15" fillId="18" borderId="10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1">
      <pane ySplit="1740" topLeftCell="BM44" activePane="bottomLeft" state="split"/>
      <selection pane="topLeft" activeCell="H3" sqref="H3:M3"/>
      <selection pane="bottomLeft" activeCell="A54" sqref="A54:IV54"/>
    </sheetView>
  </sheetViews>
  <sheetFormatPr defaultColWidth="10.625" defaultRowHeight="14.25"/>
  <cols>
    <col min="1" max="1" width="4.50390625" style="57" customWidth="1"/>
    <col min="2" max="2" width="2.875" style="56" customWidth="1"/>
    <col min="3" max="3" width="11.625" style="58" customWidth="1"/>
    <col min="4" max="4" width="4.125" style="56" customWidth="1"/>
    <col min="5" max="5" width="4.00390625" style="56" customWidth="1"/>
    <col min="6" max="6" width="19.00390625" style="58" customWidth="1"/>
    <col min="7" max="7" width="3.625" style="59" customWidth="1"/>
    <col min="8" max="8" width="5.75390625" style="58" customWidth="1"/>
    <col min="9" max="9" width="5.875" style="56" customWidth="1"/>
    <col min="10" max="10" width="5.75390625" style="56" customWidth="1"/>
    <col min="11" max="11" width="3.125" style="59" customWidth="1"/>
    <col min="12" max="12" width="7.375" style="56" customWidth="1"/>
    <col min="13" max="13" width="6.00390625" style="56" customWidth="1"/>
    <col min="14" max="16384" width="10.625" style="56" customWidth="1"/>
  </cols>
  <sheetData>
    <row r="1" spans="1:13" s="30" customFormat="1" ht="14.25">
      <c r="A1" s="43" t="s">
        <v>1115</v>
      </c>
      <c r="B1" s="43"/>
      <c r="C1" s="43"/>
      <c r="D1" s="43"/>
      <c r="E1" s="43"/>
      <c r="F1" s="43"/>
      <c r="G1" s="45"/>
      <c r="H1" s="43"/>
      <c r="I1" s="43"/>
      <c r="J1" s="43"/>
      <c r="K1" s="45"/>
      <c r="L1" s="43"/>
      <c r="M1" s="43"/>
    </row>
    <row r="2" spans="1:13" s="15" customFormat="1" ht="21">
      <c r="A2" s="257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15" customFormat="1" ht="12.75" customHeight="1" thickBot="1">
      <c r="A3" s="258" t="s">
        <v>671</v>
      </c>
      <c r="B3" s="258"/>
      <c r="C3" s="258"/>
      <c r="D3" s="258"/>
      <c r="E3" s="258"/>
      <c r="F3" s="46"/>
      <c r="G3" s="30"/>
      <c r="H3" s="259" t="s">
        <v>853</v>
      </c>
      <c r="I3" s="259"/>
      <c r="J3" s="259"/>
      <c r="K3" s="259"/>
      <c r="L3" s="259"/>
      <c r="M3" s="259"/>
    </row>
    <row r="4" spans="1:13" s="15" customFormat="1" ht="24">
      <c r="A4" s="47" t="s">
        <v>1116</v>
      </c>
      <c r="B4" s="28" t="s">
        <v>1117</v>
      </c>
      <c r="C4" s="28" t="s">
        <v>1118</v>
      </c>
      <c r="D4" s="28" t="s">
        <v>1119</v>
      </c>
      <c r="E4" s="28" t="s">
        <v>1120</v>
      </c>
      <c r="F4" s="28" t="s">
        <v>1121</v>
      </c>
      <c r="G4" s="260" t="s">
        <v>1122</v>
      </c>
      <c r="H4" s="261"/>
      <c r="I4" s="28" t="s">
        <v>1123</v>
      </c>
      <c r="J4" s="28" t="s">
        <v>1124</v>
      </c>
      <c r="K4" s="260" t="s">
        <v>1125</v>
      </c>
      <c r="L4" s="261"/>
      <c r="M4" s="29" t="s">
        <v>1126</v>
      </c>
    </row>
    <row r="5" spans="1:13" s="15" customFormat="1" ht="36">
      <c r="A5" s="262" t="s">
        <v>251</v>
      </c>
      <c r="B5" s="1">
        <v>1</v>
      </c>
      <c r="C5" s="2" t="s">
        <v>1127</v>
      </c>
      <c r="D5" s="9">
        <v>3</v>
      </c>
      <c r="E5" s="3">
        <v>3</v>
      </c>
      <c r="F5" s="2" t="s">
        <v>1128</v>
      </c>
      <c r="G5" s="3">
        <v>0</v>
      </c>
      <c r="H5" s="2"/>
      <c r="I5" s="3"/>
      <c r="J5" s="3"/>
      <c r="K5" s="4">
        <v>0</v>
      </c>
      <c r="L5" s="18"/>
      <c r="M5" s="6"/>
    </row>
    <row r="6" spans="1:13" s="15" customFormat="1" ht="72">
      <c r="A6" s="263"/>
      <c r="B6" s="1">
        <v>2</v>
      </c>
      <c r="C6" s="2" t="s">
        <v>1132</v>
      </c>
      <c r="D6" s="3">
        <v>3</v>
      </c>
      <c r="E6" s="3">
        <v>3</v>
      </c>
      <c r="F6" s="2" t="s">
        <v>1133</v>
      </c>
      <c r="G6" s="3">
        <v>2</v>
      </c>
      <c r="H6" s="2" t="s">
        <v>329</v>
      </c>
      <c r="I6" s="3"/>
      <c r="J6" s="3"/>
      <c r="K6" s="4">
        <v>0</v>
      </c>
      <c r="L6" s="18"/>
      <c r="M6" s="5"/>
    </row>
    <row r="7" spans="1:13" s="15" customFormat="1" ht="36">
      <c r="A7" s="263"/>
      <c r="B7" s="1">
        <v>3</v>
      </c>
      <c r="C7" s="2" t="s">
        <v>1134</v>
      </c>
      <c r="D7" s="3">
        <v>2</v>
      </c>
      <c r="E7" s="3">
        <v>2</v>
      </c>
      <c r="F7" s="2" t="s">
        <v>1135</v>
      </c>
      <c r="G7" s="3">
        <v>1</v>
      </c>
      <c r="H7" s="171" t="s">
        <v>392</v>
      </c>
      <c r="I7" s="3"/>
      <c r="J7" s="3"/>
      <c r="K7" s="4">
        <v>0</v>
      </c>
      <c r="L7" s="18"/>
      <c r="M7" s="5"/>
    </row>
    <row r="8" spans="1:13" s="15" customFormat="1" ht="48">
      <c r="A8" s="263"/>
      <c r="B8" s="1">
        <v>4</v>
      </c>
      <c r="C8" s="2" t="s">
        <v>1136</v>
      </c>
      <c r="D8" s="9">
        <v>2</v>
      </c>
      <c r="E8" s="3">
        <v>3</v>
      </c>
      <c r="F8" s="2" t="s">
        <v>1137</v>
      </c>
      <c r="G8" s="3">
        <v>0</v>
      </c>
      <c r="H8" s="3"/>
      <c r="I8" s="3"/>
      <c r="J8" s="3"/>
      <c r="K8" s="4">
        <v>0</v>
      </c>
      <c r="L8" s="18"/>
      <c r="M8" s="6"/>
    </row>
    <row r="9" spans="1:13" s="15" customFormat="1" ht="48">
      <c r="A9" s="263"/>
      <c r="B9" s="7">
        <v>5</v>
      </c>
      <c r="C9" s="8" t="s">
        <v>1138</v>
      </c>
      <c r="D9" s="9">
        <v>2</v>
      </c>
      <c r="E9" s="3">
        <v>3</v>
      </c>
      <c r="F9" s="127" t="s">
        <v>874</v>
      </c>
      <c r="G9" s="3">
        <v>0</v>
      </c>
      <c r="H9" s="3"/>
      <c r="I9" s="3"/>
      <c r="J9" s="3"/>
      <c r="K9" s="4">
        <v>0</v>
      </c>
      <c r="L9" s="18"/>
      <c r="M9" s="6"/>
    </row>
    <row r="10" spans="1:13" s="15" customFormat="1" ht="48">
      <c r="A10" s="263"/>
      <c r="B10" s="7">
        <v>6</v>
      </c>
      <c r="C10" s="8" t="s">
        <v>1139</v>
      </c>
      <c r="D10" s="9">
        <v>3</v>
      </c>
      <c r="E10" s="3">
        <v>4</v>
      </c>
      <c r="F10" s="2" t="s">
        <v>1140</v>
      </c>
      <c r="G10" s="3">
        <v>0</v>
      </c>
      <c r="H10" s="3"/>
      <c r="I10" s="3"/>
      <c r="J10" s="3"/>
      <c r="K10" s="4">
        <v>0</v>
      </c>
      <c r="L10" s="18"/>
      <c r="M10" s="6"/>
    </row>
    <row r="11" spans="1:13" s="15" customFormat="1" ht="48">
      <c r="A11" s="263"/>
      <c r="B11" s="7">
        <v>7</v>
      </c>
      <c r="C11" s="8" t="s">
        <v>1141</v>
      </c>
      <c r="D11" s="3">
        <v>7</v>
      </c>
      <c r="E11" s="3">
        <v>7</v>
      </c>
      <c r="F11" s="2" t="s">
        <v>1142</v>
      </c>
      <c r="G11" s="3">
        <v>1</v>
      </c>
      <c r="H11" s="203" t="s">
        <v>701</v>
      </c>
      <c r="I11" s="3"/>
      <c r="J11" s="3"/>
      <c r="K11" s="4">
        <v>0</v>
      </c>
      <c r="L11" s="18"/>
      <c r="M11" s="5"/>
    </row>
    <row r="12" spans="1:13" s="144" customFormat="1" ht="36">
      <c r="A12" s="263"/>
      <c r="B12" s="7">
        <v>8</v>
      </c>
      <c r="C12" s="8" t="s">
        <v>1143</v>
      </c>
      <c r="D12" s="3">
        <v>1</v>
      </c>
      <c r="E12" s="3">
        <v>1</v>
      </c>
      <c r="F12" s="2" t="s">
        <v>1144</v>
      </c>
      <c r="G12" s="3">
        <v>0</v>
      </c>
      <c r="H12" s="3"/>
      <c r="I12" s="3"/>
      <c r="J12" s="3"/>
      <c r="K12" s="4">
        <v>0</v>
      </c>
      <c r="L12" s="18"/>
      <c r="M12" s="5"/>
    </row>
    <row r="13" spans="1:13" s="15" customFormat="1" ht="48">
      <c r="A13" s="263"/>
      <c r="B13" s="7">
        <v>9</v>
      </c>
      <c r="C13" s="8" t="s">
        <v>1145</v>
      </c>
      <c r="D13" s="3">
        <v>3</v>
      </c>
      <c r="E13" s="3">
        <v>3</v>
      </c>
      <c r="F13" s="2" t="s">
        <v>1146</v>
      </c>
      <c r="G13" s="3">
        <v>1</v>
      </c>
      <c r="H13" s="3" t="s">
        <v>1147</v>
      </c>
      <c r="I13" s="3"/>
      <c r="J13" s="3"/>
      <c r="K13" s="4">
        <v>0</v>
      </c>
      <c r="L13" s="18"/>
      <c r="M13" s="5"/>
    </row>
    <row r="14" spans="1:13" s="15" customFormat="1" ht="48">
      <c r="A14" s="263"/>
      <c r="B14" s="7">
        <v>10</v>
      </c>
      <c r="C14" s="8" t="s">
        <v>1148</v>
      </c>
      <c r="D14" s="3">
        <v>2</v>
      </c>
      <c r="E14" s="3">
        <v>2</v>
      </c>
      <c r="F14" s="2" t="s">
        <v>1149</v>
      </c>
      <c r="G14" s="3">
        <v>0</v>
      </c>
      <c r="H14" s="3"/>
      <c r="I14" s="3"/>
      <c r="J14" s="3"/>
      <c r="K14" s="4">
        <v>0</v>
      </c>
      <c r="L14" s="18"/>
      <c r="M14" s="5"/>
    </row>
    <row r="15" spans="1:13" s="15" customFormat="1" ht="12">
      <c r="A15" s="263"/>
      <c r="B15" s="1">
        <v>11</v>
      </c>
      <c r="C15" s="2" t="s">
        <v>1150</v>
      </c>
      <c r="D15" s="3">
        <v>2</v>
      </c>
      <c r="E15" s="3">
        <v>2</v>
      </c>
      <c r="F15" s="2" t="s">
        <v>1151</v>
      </c>
      <c r="G15" s="3">
        <v>0</v>
      </c>
      <c r="H15" s="3"/>
      <c r="I15" s="3"/>
      <c r="J15" s="3"/>
      <c r="K15" s="4">
        <v>0</v>
      </c>
      <c r="L15" s="18"/>
      <c r="M15" s="5"/>
    </row>
    <row r="16" spans="1:13" s="15" customFormat="1" ht="36">
      <c r="A16" s="263"/>
      <c r="B16" s="1">
        <v>12</v>
      </c>
      <c r="C16" s="2" t="s">
        <v>1152</v>
      </c>
      <c r="D16" s="3">
        <v>2</v>
      </c>
      <c r="E16" s="3">
        <v>2</v>
      </c>
      <c r="F16" s="2" t="s">
        <v>1153</v>
      </c>
      <c r="G16" s="3">
        <v>0</v>
      </c>
      <c r="H16" s="3"/>
      <c r="I16" s="3"/>
      <c r="J16" s="3"/>
      <c r="K16" s="4">
        <v>0</v>
      </c>
      <c r="L16" s="18"/>
      <c r="M16" s="5"/>
    </row>
    <row r="17" spans="1:13" s="144" customFormat="1" ht="24">
      <c r="A17" s="263"/>
      <c r="B17" s="1">
        <v>13</v>
      </c>
      <c r="C17" s="2" t="s">
        <v>1154</v>
      </c>
      <c r="D17" s="3">
        <v>3</v>
      </c>
      <c r="E17" s="3">
        <v>3</v>
      </c>
      <c r="F17" s="220" t="s">
        <v>1092</v>
      </c>
      <c r="G17" s="103"/>
      <c r="H17" s="103"/>
      <c r="I17" s="3" t="s">
        <v>1093</v>
      </c>
      <c r="J17" s="3" t="s">
        <v>930</v>
      </c>
      <c r="K17" s="4">
        <v>0</v>
      </c>
      <c r="L17" s="18"/>
      <c r="M17" s="5"/>
    </row>
    <row r="18" spans="1:13" s="15" customFormat="1" ht="72">
      <c r="A18" s="263"/>
      <c r="B18" s="264">
        <v>14</v>
      </c>
      <c r="C18" s="2" t="s">
        <v>1155</v>
      </c>
      <c r="D18" s="3">
        <v>4</v>
      </c>
      <c r="E18" s="3">
        <v>4</v>
      </c>
      <c r="F18" s="2" t="s">
        <v>1156</v>
      </c>
      <c r="G18" s="3">
        <v>2</v>
      </c>
      <c r="H18" s="3" t="s">
        <v>333</v>
      </c>
      <c r="I18" s="3"/>
      <c r="J18" s="3"/>
      <c r="K18" s="4">
        <v>0</v>
      </c>
      <c r="L18" s="18"/>
      <c r="M18" s="5"/>
    </row>
    <row r="19" spans="1:13" s="144" customFormat="1" ht="36">
      <c r="A19" s="263"/>
      <c r="B19" s="264"/>
      <c r="C19" s="2" t="s">
        <v>522</v>
      </c>
      <c r="D19" s="9">
        <v>3</v>
      </c>
      <c r="E19" s="3">
        <v>3</v>
      </c>
      <c r="F19" s="2" t="s">
        <v>523</v>
      </c>
      <c r="G19" s="3">
        <v>1</v>
      </c>
      <c r="H19" s="3" t="s">
        <v>332</v>
      </c>
      <c r="I19" s="3"/>
      <c r="J19" s="3"/>
      <c r="K19" s="4">
        <v>0</v>
      </c>
      <c r="L19" s="18"/>
      <c r="M19" s="6"/>
    </row>
    <row r="20" spans="1:13" s="15" customFormat="1" ht="36">
      <c r="A20" s="263"/>
      <c r="B20" s="264"/>
      <c r="C20" s="2" t="s">
        <v>1157</v>
      </c>
      <c r="D20" s="3">
        <v>3</v>
      </c>
      <c r="E20" s="3">
        <v>4</v>
      </c>
      <c r="F20" s="2" t="s">
        <v>1158</v>
      </c>
      <c r="G20" s="3">
        <v>1</v>
      </c>
      <c r="H20" s="3" t="s">
        <v>330</v>
      </c>
      <c r="I20" s="3"/>
      <c r="J20" s="3"/>
      <c r="K20" s="4">
        <v>1</v>
      </c>
      <c r="L20" s="18" t="s">
        <v>1159</v>
      </c>
      <c r="M20" s="5"/>
    </row>
    <row r="21" spans="1:13" s="15" customFormat="1" ht="36">
      <c r="A21" s="263"/>
      <c r="B21" s="264"/>
      <c r="C21" s="2" t="s">
        <v>525</v>
      </c>
      <c r="D21" s="9">
        <v>9</v>
      </c>
      <c r="E21" s="3">
        <v>9</v>
      </c>
      <c r="F21" s="127" t="s">
        <v>526</v>
      </c>
      <c r="G21" s="3">
        <v>1</v>
      </c>
      <c r="H21" s="128" t="s">
        <v>875</v>
      </c>
      <c r="I21" s="138"/>
      <c r="J21" s="3"/>
      <c r="K21" s="4">
        <v>1</v>
      </c>
      <c r="L21" s="18" t="s">
        <v>1160</v>
      </c>
      <c r="M21" s="6"/>
    </row>
    <row r="22" spans="1:13" s="15" customFormat="1" ht="48">
      <c r="A22" s="263"/>
      <c r="B22" s="7">
        <v>15</v>
      </c>
      <c r="C22" s="8" t="s">
        <v>1161</v>
      </c>
      <c r="D22" s="9">
        <v>2</v>
      </c>
      <c r="E22" s="3">
        <v>2</v>
      </c>
      <c r="F22" s="2" t="s">
        <v>1162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5" customFormat="1" ht="60">
      <c r="A23" s="263"/>
      <c r="B23" s="7">
        <v>16</v>
      </c>
      <c r="C23" s="8" t="s">
        <v>1163</v>
      </c>
      <c r="D23" s="3">
        <v>2</v>
      </c>
      <c r="E23" s="3">
        <v>2</v>
      </c>
      <c r="F23" s="2" t="s">
        <v>1165</v>
      </c>
      <c r="G23" s="3">
        <v>0</v>
      </c>
      <c r="H23" s="3"/>
      <c r="I23" s="3"/>
      <c r="J23" s="3"/>
      <c r="K23" s="4">
        <v>0</v>
      </c>
      <c r="L23" s="18"/>
      <c r="M23" s="5"/>
    </row>
    <row r="24" spans="1:13" s="15" customFormat="1" ht="48">
      <c r="A24" s="263" t="s">
        <v>251</v>
      </c>
      <c r="B24" s="7">
        <v>17</v>
      </c>
      <c r="C24" s="8" t="s">
        <v>1166</v>
      </c>
      <c r="D24" s="3">
        <v>10</v>
      </c>
      <c r="E24" s="3">
        <v>10</v>
      </c>
      <c r="F24" s="2" t="s">
        <v>1167</v>
      </c>
      <c r="G24" s="3">
        <v>0</v>
      </c>
      <c r="H24" s="3"/>
      <c r="I24" s="3"/>
      <c r="J24" s="3"/>
      <c r="K24" s="4">
        <v>1</v>
      </c>
      <c r="L24" s="18" t="s">
        <v>1168</v>
      </c>
      <c r="M24" s="5"/>
    </row>
    <row r="25" spans="1:13" s="144" customFormat="1" ht="60">
      <c r="A25" s="263"/>
      <c r="B25" s="7">
        <v>18</v>
      </c>
      <c r="C25" s="8" t="s">
        <v>527</v>
      </c>
      <c r="D25" s="3">
        <v>5</v>
      </c>
      <c r="E25" s="3">
        <v>5</v>
      </c>
      <c r="F25" s="2" t="s">
        <v>528</v>
      </c>
      <c r="G25" s="3">
        <v>1</v>
      </c>
      <c r="H25" s="3" t="s">
        <v>529</v>
      </c>
      <c r="I25" s="3"/>
      <c r="J25" s="3"/>
      <c r="K25" s="4">
        <v>0</v>
      </c>
      <c r="L25" s="18"/>
      <c r="M25" s="5"/>
    </row>
    <row r="26" spans="1:13" s="15" customFormat="1" ht="36">
      <c r="A26" s="263"/>
      <c r="B26" s="7">
        <v>19</v>
      </c>
      <c r="C26" s="8" t="s">
        <v>1169</v>
      </c>
      <c r="D26" s="3">
        <v>3</v>
      </c>
      <c r="E26" s="3">
        <v>3</v>
      </c>
      <c r="F26" s="2" t="s">
        <v>1170</v>
      </c>
      <c r="G26" s="3"/>
      <c r="H26" s="104"/>
      <c r="I26" s="3"/>
      <c r="J26" s="3"/>
      <c r="K26" s="4">
        <v>0</v>
      </c>
      <c r="L26" s="18"/>
      <c r="M26" s="5"/>
    </row>
    <row r="27" spans="1:13" s="144" customFormat="1" ht="72">
      <c r="A27" s="263"/>
      <c r="B27" s="1">
        <v>20</v>
      </c>
      <c r="C27" s="2" t="s">
        <v>137</v>
      </c>
      <c r="D27" s="3">
        <v>2</v>
      </c>
      <c r="E27" s="3">
        <v>3</v>
      </c>
      <c r="F27" s="2" t="s">
        <v>1171</v>
      </c>
      <c r="G27" s="3">
        <v>0</v>
      </c>
      <c r="H27" s="2"/>
      <c r="I27" s="3"/>
      <c r="J27" s="3"/>
      <c r="K27" s="4">
        <v>1</v>
      </c>
      <c r="L27" s="18" t="s">
        <v>1172</v>
      </c>
      <c r="M27" s="5"/>
    </row>
    <row r="28" spans="1:13" s="15" customFormat="1" ht="36">
      <c r="A28" s="263"/>
      <c r="B28" s="7">
        <v>21</v>
      </c>
      <c r="C28" s="8" t="s">
        <v>1173</v>
      </c>
      <c r="D28" s="9">
        <v>2</v>
      </c>
      <c r="E28" s="3">
        <v>4</v>
      </c>
      <c r="F28" s="191" t="s">
        <v>181</v>
      </c>
      <c r="G28" s="3">
        <v>0</v>
      </c>
      <c r="H28" s="2"/>
      <c r="I28" s="3"/>
      <c r="J28" s="192"/>
      <c r="K28" s="4">
        <v>0</v>
      </c>
      <c r="L28" s="18"/>
      <c r="M28" s="6"/>
    </row>
    <row r="29" spans="1:13" s="15" customFormat="1" ht="12">
      <c r="A29" s="263"/>
      <c r="B29" s="7">
        <v>22</v>
      </c>
      <c r="C29" s="8" t="s">
        <v>1174</v>
      </c>
      <c r="D29" s="3">
        <v>2</v>
      </c>
      <c r="E29" s="3">
        <v>2</v>
      </c>
      <c r="F29" s="2" t="s">
        <v>1175</v>
      </c>
      <c r="G29" s="3">
        <v>0</v>
      </c>
      <c r="H29" s="2"/>
      <c r="I29" s="3"/>
      <c r="J29" s="3"/>
      <c r="K29" s="4">
        <v>0</v>
      </c>
      <c r="L29" s="18"/>
      <c r="M29" s="5"/>
    </row>
    <row r="30" spans="1:13" s="15" customFormat="1" ht="12">
      <c r="A30" s="263"/>
      <c r="B30" s="7">
        <v>23</v>
      </c>
      <c r="C30" s="8" t="s">
        <v>1176</v>
      </c>
      <c r="D30" s="3">
        <v>1</v>
      </c>
      <c r="E30" s="3">
        <v>1</v>
      </c>
      <c r="F30" s="2" t="s">
        <v>1177</v>
      </c>
      <c r="G30" s="3">
        <v>0</v>
      </c>
      <c r="H30" s="2"/>
      <c r="I30" s="3"/>
      <c r="J30" s="3"/>
      <c r="K30" s="4">
        <v>0</v>
      </c>
      <c r="L30" s="18"/>
      <c r="M30" s="5"/>
    </row>
    <row r="31" spans="1:13" s="15" customFormat="1" ht="24">
      <c r="A31" s="263"/>
      <c r="B31" s="7">
        <v>24</v>
      </c>
      <c r="C31" s="8" t="s">
        <v>1178</v>
      </c>
      <c r="D31" s="9">
        <v>3</v>
      </c>
      <c r="E31" s="3">
        <v>4</v>
      </c>
      <c r="F31" s="2" t="s">
        <v>1179</v>
      </c>
      <c r="G31" s="3">
        <v>0</v>
      </c>
      <c r="H31" s="2"/>
      <c r="I31" s="3"/>
      <c r="J31" s="3"/>
      <c r="K31" s="4">
        <v>0</v>
      </c>
      <c r="L31" s="18"/>
      <c r="M31" s="6"/>
    </row>
    <row r="32" spans="1:22" s="15" customFormat="1" ht="36">
      <c r="A32" s="263"/>
      <c r="B32" s="7">
        <v>25</v>
      </c>
      <c r="C32" s="8" t="s">
        <v>1180</v>
      </c>
      <c r="D32" s="3">
        <v>2</v>
      </c>
      <c r="E32" s="3">
        <v>2</v>
      </c>
      <c r="F32" s="2" t="s">
        <v>1181</v>
      </c>
      <c r="G32" s="3">
        <v>1</v>
      </c>
      <c r="H32" s="2" t="s">
        <v>1182</v>
      </c>
      <c r="I32" s="3"/>
      <c r="J32" s="3"/>
      <c r="K32" s="4">
        <v>0</v>
      </c>
      <c r="L32" s="18"/>
      <c r="M32" s="5"/>
      <c r="V32" s="15">
        <v>4</v>
      </c>
    </row>
    <row r="33" spans="1:13" s="15" customFormat="1" ht="36">
      <c r="A33" s="263"/>
      <c r="B33" s="7">
        <v>26</v>
      </c>
      <c r="C33" s="8" t="s">
        <v>1183</v>
      </c>
      <c r="D33" s="3">
        <v>3</v>
      </c>
      <c r="E33" s="3">
        <v>3</v>
      </c>
      <c r="F33" s="2" t="s">
        <v>1184</v>
      </c>
      <c r="G33" s="3">
        <v>0</v>
      </c>
      <c r="H33" s="2"/>
      <c r="I33" s="3"/>
      <c r="J33" s="3"/>
      <c r="K33" s="4">
        <v>0</v>
      </c>
      <c r="L33" s="18"/>
      <c r="M33" s="5"/>
    </row>
    <row r="34" spans="1:22" s="15" customFormat="1" ht="48">
      <c r="A34" s="263"/>
      <c r="B34" s="7">
        <v>27</v>
      </c>
      <c r="C34" s="8" t="s">
        <v>1185</v>
      </c>
      <c r="D34" s="3">
        <v>2</v>
      </c>
      <c r="E34" s="3">
        <v>2</v>
      </c>
      <c r="F34" s="2" t="s">
        <v>1186</v>
      </c>
      <c r="G34" s="3">
        <v>0</v>
      </c>
      <c r="H34" s="2"/>
      <c r="I34" s="3"/>
      <c r="J34" s="3"/>
      <c r="K34" s="4">
        <v>0</v>
      </c>
      <c r="L34" s="18"/>
      <c r="M34" s="5"/>
      <c r="V34" s="15">
        <v>0</v>
      </c>
    </row>
    <row r="35" spans="1:13" s="15" customFormat="1" ht="24">
      <c r="A35" s="263"/>
      <c r="B35" s="7">
        <v>28</v>
      </c>
      <c r="C35" s="8" t="s">
        <v>1187</v>
      </c>
      <c r="D35" s="3">
        <v>1</v>
      </c>
      <c r="E35" s="3">
        <v>1</v>
      </c>
      <c r="F35" s="2" t="s">
        <v>1188</v>
      </c>
      <c r="G35" s="3">
        <v>0</v>
      </c>
      <c r="H35" s="2"/>
      <c r="I35" s="3"/>
      <c r="J35" s="3"/>
      <c r="K35" s="4">
        <v>0</v>
      </c>
      <c r="L35" s="18"/>
      <c r="M35" s="5"/>
    </row>
    <row r="36" spans="1:13" s="15" customFormat="1" ht="36">
      <c r="A36" s="263"/>
      <c r="B36" s="7">
        <v>29</v>
      </c>
      <c r="C36" s="8" t="s">
        <v>1189</v>
      </c>
      <c r="D36" s="3">
        <v>2</v>
      </c>
      <c r="E36" s="3">
        <v>2</v>
      </c>
      <c r="F36" s="2" t="s">
        <v>1190</v>
      </c>
      <c r="G36" s="3">
        <v>0</v>
      </c>
      <c r="H36" s="2"/>
      <c r="I36" s="3"/>
      <c r="J36" s="3"/>
      <c r="K36" s="4">
        <v>0</v>
      </c>
      <c r="L36" s="18"/>
      <c r="M36" s="5"/>
    </row>
    <row r="37" spans="1:13" s="144" customFormat="1" ht="60">
      <c r="A37" s="263"/>
      <c r="B37" s="7">
        <v>30</v>
      </c>
      <c r="C37" s="8" t="s">
        <v>1191</v>
      </c>
      <c r="D37" s="3">
        <v>4</v>
      </c>
      <c r="E37" s="3">
        <v>4</v>
      </c>
      <c r="F37" s="2" t="s">
        <v>1192</v>
      </c>
      <c r="G37" s="3">
        <v>0</v>
      </c>
      <c r="H37" s="2"/>
      <c r="I37" s="3"/>
      <c r="J37" s="3"/>
      <c r="K37" s="4">
        <v>0</v>
      </c>
      <c r="L37" s="18"/>
      <c r="M37" s="5"/>
    </row>
    <row r="38" spans="1:13" s="15" customFormat="1" ht="36">
      <c r="A38" s="263"/>
      <c r="B38" s="7">
        <v>31</v>
      </c>
      <c r="C38" s="8" t="s">
        <v>1193</v>
      </c>
      <c r="D38" s="3">
        <v>1</v>
      </c>
      <c r="E38" s="3">
        <v>1</v>
      </c>
      <c r="F38" s="2" t="s">
        <v>749</v>
      </c>
      <c r="G38" s="3">
        <v>0</v>
      </c>
      <c r="H38" s="2"/>
      <c r="I38" s="3"/>
      <c r="J38" s="3"/>
      <c r="K38" s="4">
        <v>0</v>
      </c>
      <c r="L38" s="18"/>
      <c r="M38" s="5"/>
    </row>
    <row r="39" spans="1:13" s="15" customFormat="1" ht="72">
      <c r="A39" s="263"/>
      <c r="B39" s="11">
        <v>32</v>
      </c>
      <c r="C39" s="8" t="s">
        <v>1194</v>
      </c>
      <c r="D39" s="9">
        <v>7</v>
      </c>
      <c r="E39" s="3">
        <v>9</v>
      </c>
      <c r="F39" s="2" t="s">
        <v>1195</v>
      </c>
      <c r="G39" s="15">
        <v>2</v>
      </c>
      <c r="H39" s="137" t="s">
        <v>331</v>
      </c>
      <c r="I39" s="3"/>
      <c r="J39" s="3"/>
      <c r="K39" s="4">
        <v>0</v>
      </c>
      <c r="L39" s="18"/>
      <c r="M39" s="6"/>
    </row>
    <row r="40" spans="1:13" s="15" customFormat="1" ht="36">
      <c r="A40" s="263"/>
      <c r="B40" s="7">
        <v>33</v>
      </c>
      <c r="C40" s="8" t="s">
        <v>1196</v>
      </c>
      <c r="D40" s="9">
        <v>2</v>
      </c>
      <c r="E40" s="3">
        <v>3</v>
      </c>
      <c r="F40" s="2" t="s">
        <v>1197</v>
      </c>
      <c r="G40" s="9">
        <v>1</v>
      </c>
      <c r="H40" s="9" t="s">
        <v>849</v>
      </c>
      <c r="I40" s="3"/>
      <c r="J40" s="3"/>
      <c r="K40" s="4">
        <v>0</v>
      </c>
      <c r="L40" s="18"/>
      <c r="M40" s="6"/>
    </row>
    <row r="41" spans="1:13" s="15" customFormat="1" ht="60">
      <c r="A41" s="263"/>
      <c r="B41" s="7">
        <v>34</v>
      </c>
      <c r="C41" s="8" t="s">
        <v>1198</v>
      </c>
      <c r="D41" s="9">
        <v>4</v>
      </c>
      <c r="E41" s="3">
        <v>5</v>
      </c>
      <c r="F41" s="2" t="s">
        <v>1199</v>
      </c>
      <c r="G41" s="3">
        <v>1</v>
      </c>
      <c r="H41" s="131" t="s">
        <v>823</v>
      </c>
      <c r="I41" s="3"/>
      <c r="J41" s="3"/>
      <c r="K41" s="4">
        <v>0</v>
      </c>
      <c r="L41" s="18"/>
      <c r="M41" s="6"/>
    </row>
    <row r="42" spans="1:13" s="15" customFormat="1" ht="60">
      <c r="A42" s="263"/>
      <c r="B42" s="7">
        <v>35</v>
      </c>
      <c r="C42" s="8" t="s">
        <v>1200</v>
      </c>
      <c r="D42" s="9">
        <v>2</v>
      </c>
      <c r="E42" s="3">
        <v>3</v>
      </c>
      <c r="F42" s="2" t="s">
        <v>1201</v>
      </c>
      <c r="G42" s="3">
        <v>0</v>
      </c>
      <c r="H42" s="3"/>
      <c r="I42" s="3"/>
      <c r="J42" s="3"/>
      <c r="K42" s="4">
        <v>0</v>
      </c>
      <c r="L42" s="18"/>
      <c r="M42" s="6"/>
    </row>
    <row r="43" spans="1:13" s="15" customFormat="1" ht="12">
      <c r="A43" s="263"/>
      <c r="B43" s="1">
        <v>36</v>
      </c>
      <c r="C43" s="2" t="s">
        <v>1202</v>
      </c>
      <c r="D43" s="9">
        <v>2</v>
      </c>
      <c r="E43" s="3">
        <v>2</v>
      </c>
      <c r="F43" s="213" t="s">
        <v>922</v>
      </c>
      <c r="G43" s="3">
        <v>0</v>
      </c>
      <c r="H43" s="3"/>
      <c r="I43" s="3"/>
      <c r="J43" s="214" t="s">
        <v>923</v>
      </c>
      <c r="K43" s="4">
        <v>0</v>
      </c>
      <c r="L43" s="18"/>
      <c r="M43" s="6"/>
    </row>
    <row r="44" spans="1:13" s="15" customFormat="1" ht="24">
      <c r="A44" s="263"/>
      <c r="B44" s="1">
        <v>37</v>
      </c>
      <c r="C44" s="2" t="s">
        <v>898</v>
      </c>
      <c r="D44" s="3">
        <v>6</v>
      </c>
      <c r="E44" s="3">
        <v>6</v>
      </c>
      <c r="F44" s="2" t="s">
        <v>1203</v>
      </c>
      <c r="G44" s="3">
        <v>0</v>
      </c>
      <c r="H44" s="3"/>
      <c r="I44" s="3"/>
      <c r="J44" s="3"/>
      <c r="K44" s="4">
        <v>0</v>
      </c>
      <c r="L44" s="18"/>
      <c r="M44" s="5"/>
    </row>
    <row r="45" spans="1:13" s="15" customFormat="1" ht="13.5">
      <c r="A45" s="266"/>
      <c r="B45" s="255" t="s">
        <v>1204</v>
      </c>
      <c r="C45" s="256"/>
      <c r="D45" s="12">
        <f>SUM(D5:D44)</f>
        <v>124</v>
      </c>
      <c r="E45" s="12">
        <f>SUM(E5:E44)</f>
        <v>137</v>
      </c>
      <c r="F45" s="12"/>
      <c r="G45" s="12">
        <f>SUM(G5:G44)</f>
        <v>16</v>
      </c>
      <c r="H45" s="12"/>
      <c r="I45" s="12"/>
      <c r="J45" s="12"/>
      <c r="K45" s="12">
        <f>SUM(K5:K44)</f>
        <v>4</v>
      </c>
      <c r="L45" s="44"/>
      <c r="M45" s="36"/>
    </row>
    <row r="46" spans="1:13" s="15" customFormat="1" ht="24">
      <c r="A46" s="267" t="s">
        <v>1205</v>
      </c>
      <c r="B46" s="268">
        <v>38</v>
      </c>
      <c r="C46" s="2" t="s">
        <v>1206</v>
      </c>
      <c r="D46" s="9">
        <v>2</v>
      </c>
      <c r="E46" s="3">
        <v>4</v>
      </c>
      <c r="F46" s="2" t="s">
        <v>1207</v>
      </c>
      <c r="G46" s="3">
        <v>0</v>
      </c>
      <c r="H46" s="13"/>
      <c r="I46" s="3"/>
      <c r="J46" s="3"/>
      <c r="K46" s="4">
        <v>1</v>
      </c>
      <c r="L46" s="18" t="s">
        <v>1208</v>
      </c>
      <c r="M46" s="6"/>
    </row>
    <row r="47" spans="1:13" s="15" customFormat="1" ht="12">
      <c r="A47" s="263"/>
      <c r="B47" s="268"/>
      <c r="C47" s="8" t="s">
        <v>1209</v>
      </c>
      <c r="D47" s="13">
        <v>2</v>
      </c>
      <c r="E47" s="13">
        <v>2</v>
      </c>
      <c r="F47" s="8" t="s">
        <v>1210</v>
      </c>
      <c r="G47" s="13">
        <v>0</v>
      </c>
      <c r="H47" s="3"/>
      <c r="I47" s="8"/>
      <c r="J47" s="8"/>
      <c r="K47" s="48">
        <v>0</v>
      </c>
      <c r="L47" s="18"/>
      <c r="M47" s="31"/>
    </row>
    <row r="48" spans="1:13" s="15" customFormat="1" ht="12">
      <c r="A48" s="263"/>
      <c r="B48" s="268"/>
      <c r="C48" s="8" t="s">
        <v>1211</v>
      </c>
      <c r="D48" s="13">
        <v>2</v>
      </c>
      <c r="E48" s="13">
        <v>2</v>
      </c>
      <c r="F48" s="8" t="s">
        <v>1212</v>
      </c>
      <c r="G48" s="13">
        <v>0</v>
      </c>
      <c r="H48" s="13"/>
      <c r="I48" s="8"/>
      <c r="J48" s="8"/>
      <c r="K48" s="48">
        <v>0</v>
      </c>
      <c r="L48" s="18"/>
      <c r="M48" s="31"/>
    </row>
    <row r="49" spans="1:13" s="15" customFormat="1" ht="13.5">
      <c r="A49" s="263"/>
      <c r="B49" s="255" t="s">
        <v>1204</v>
      </c>
      <c r="C49" s="256"/>
      <c r="D49" s="12">
        <f>SUM(D46:D48)</f>
        <v>6</v>
      </c>
      <c r="E49" s="12">
        <f>SUM(E46:E48)</f>
        <v>8</v>
      </c>
      <c r="F49" s="12"/>
      <c r="G49" s="12">
        <f>SUM(G46:G48)</f>
        <v>0</v>
      </c>
      <c r="H49" s="12"/>
      <c r="I49" s="12"/>
      <c r="J49" s="12"/>
      <c r="K49" s="12">
        <f>SUM(K46:K48)</f>
        <v>1</v>
      </c>
      <c r="L49" s="44"/>
      <c r="M49" s="36"/>
    </row>
    <row r="50" spans="1:13" s="15" customFormat="1" ht="98.25" customHeight="1">
      <c r="A50" s="267" t="s">
        <v>1213</v>
      </c>
      <c r="B50" s="253" t="s">
        <v>1214</v>
      </c>
      <c r="C50" s="254"/>
      <c r="D50" s="3">
        <v>0</v>
      </c>
      <c r="E50" s="3">
        <v>2</v>
      </c>
      <c r="F50" s="121" t="s">
        <v>773</v>
      </c>
      <c r="G50" s="3">
        <v>0</v>
      </c>
      <c r="H50" s="3"/>
      <c r="I50" s="3"/>
      <c r="J50" s="3"/>
      <c r="K50" s="4">
        <v>0</v>
      </c>
      <c r="L50" s="4"/>
      <c r="M50" s="5"/>
    </row>
    <row r="51" spans="1:13" s="15" customFormat="1" ht="13.5">
      <c r="A51" s="266"/>
      <c r="B51" s="255" t="s">
        <v>1204</v>
      </c>
      <c r="C51" s="256"/>
      <c r="D51" s="12">
        <v>0</v>
      </c>
      <c r="E51" s="12">
        <f>SUM(E50:E50)</f>
        <v>2</v>
      </c>
      <c r="F51" s="14"/>
      <c r="G51" s="12">
        <f>SUM(G50:G50)</f>
        <v>0</v>
      </c>
      <c r="H51" s="12"/>
      <c r="I51" s="12"/>
      <c r="J51" s="12"/>
      <c r="K51" s="12">
        <f>SUM(K50:K50)</f>
        <v>0</v>
      </c>
      <c r="L51" s="44"/>
      <c r="M51" s="49"/>
    </row>
    <row r="52" spans="1:13" s="15" customFormat="1" ht="15" thickBot="1">
      <c r="A52" s="269" t="s">
        <v>1215</v>
      </c>
      <c r="B52" s="270"/>
      <c r="C52" s="270"/>
      <c r="D52" s="33">
        <f>SUM(D51,D45,D49)</f>
        <v>130</v>
      </c>
      <c r="E52" s="33">
        <f>SUM(E51,E45,E49)</f>
        <v>147</v>
      </c>
      <c r="F52" s="50"/>
      <c r="G52" s="33">
        <f>SUM(G45+G49+G51)</f>
        <v>16</v>
      </c>
      <c r="H52" s="33"/>
      <c r="I52" s="33"/>
      <c r="J52" s="33"/>
      <c r="K52" s="33">
        <f>SUM(K45+K49+K51)</f>
        <v>5</v>
      </c>
      <c r="L52" s="51"/>
      <c r="M52" s="52"/>
    </row>
    <row r="53" spans="1:8" s="15" customFormat="1" ht="12">
      <c r="A53" s="34"/>
      <c r="C53" s="35"/>
      <c r="F53" s="35"/>
      <c r="H53" s="35"/>
    </row>
    <row r="55" spans="1:13" ht="80.25" customHeight="1">
      <c r="A55" s="265" t="s">
        <v>1216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</row>
  </sheetData>
  <sheetProtection/>
  <mergeCells count="17">
    <mergeCell ref="A55:M55"/>
    <mergeCell ref="A24:A45"/>
    <mergeCell ref="B45:C45"/>
    <mergeCell ref="A46:A49"/>
    <mergeCell ref="B46:B48"/>
    <mergeCell ref="B49:C49"/>
    <mergeCell ref="A52:C52"/>
    <mergeCell ref="A50:A51"/>
    <mergeCell ref="B50:C50"/>
    <mergeCell ref="B51:C51"/>
    <mergeCell ref="A2:M2"/>
    <mergeCell ref="A3:E3"/>
    <mergeCell ref="H3:M3"/>
    <mergeCell ref="G4:H4"/>
    <mergeCell ref="K4:L4"/>
    <mergeCell ref="A5:A23"/>
    <mergeCell ref="B18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1770" topLeftCell="BM96" activePane="bottomLeft" state="split"/>
      <selection pane="topLeft" activeCell="H3" sqref="H3:M3"/>
      <selection pane="bottomLeft" activeCell="A103" sqref="A103:IV103"/>
    </sheetView>
  </sheetViews>
  <sheetFormatPr defaultColWidth="9.00390625" defaultRowHeight="14.25"/>
  <cols>
    <col min="1" max="1" width="4.00390625" style="34" customWidth="1"/>
    <col min="2" max="2" width="2.875" style="144" customWidth="1"/>
    <col min="3" max="3" width="10.75390625" style="158" customWidth="1"/>
    <col min="4" max="5" width="4.00390625" style="144" customWidth="1"/>
    <col min="6" max="6" width="18.875" style="158" customWidth="1"/>
    <col min="7" max="7" width="3.375" style="144" customWidth="1"/>
    <col min="8" max="8" width="5.75390625" style="158" customWidth="1"/>
    <col min="9" max="9" width="5.75390625" style="144" customWidth="1"/>
    <col min="10" max="10" width="6.00390625" style="144" customWidth="1"/>
    <col min="11" max="11" width="3.875" style="144" customWidth="1"/>
    <col min="12" max="12" width="5.50390625" style="144" customWidth="1"/>
    <col min="13" max="13" width="7.25390625" style="144" customWidth="1"/>
    <col min="14" max="16384" width="9.00390625" style="144" customWidth="1"/>
  </cols>
  <sheetData>
    <row r="1" spans="1:13" ht="14.25">
      <c r="A1" s="273" t="s">
        <v>1115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21">
      <c r="A2" s="257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 thickBot="1">
      <c r="A3" s="258" t="s">
        <v>108</v>
      </c>
      <c r="B3" s="258"/>
      <c r="C3" s="258"/>
      <c r="D3" s="258"/>
      <c r="E3" s="258"/>
      <c r="F3" s="154"/>
      <c r="G3" s="153"/>
      <c r="H3" s="250" t="s">
        <v>854</v>
      </c>
      <c r="I3" s="250"/>
      <c r="J3" s="250"/>
      <c r="K3" s="250"/>
      <c r="L3" s="250"/>
      <c r="M3" s="250"/>
    </row>
    <row r="4" spans="1:13" ht="24">
      <c r="A4" s="155" t="s">
        <v>1116</v>
      </c>
      <c r="B4" s="156" t="s">
        <v>1117</v>
      </c>
      <c r="C4" s="156" t="s">
        <v>1118</v>
      </c>
      <c r="D4" s="156" t="s">
        <v>1220</v>
      </c>
      <c r="E4" s="156" t="s">
        <v>1221</v>
      </c>
      <c r="F4" s="156" t="s">
        <v>1222</v>
      </c>
      <c r="G4" s="271" t="s">
        <v>1122</v>
      </c>
      <c r="H4" s="272"/>
      <c r="I4" s="156" t="s">
        <v>1123</v>
      </c>
      <c r="J4" s="156" t="s">
        <v>1124</v>
      </c>
      <c r="K4" s="271" t="s">
        <v>1125</v>
      </c>
      <c r="L4" s="272"/>
      <c r="M4" s="157" t="s">
        <v>672</v>
      </c>
    </row>
    <row r="5" spans="1:13" ht="36" customHeight="1">
      <c r="A5" s="267" t="s">
        <v>1226</v>
      </c>
      <c r="B5" s="264">
        <v>1</v>
      </c>
      <c r="C5" s="2" t="s">
        <v>1227</v>
      </c>
      <c r="D5" s="9">
        <v>2</v>
      </c>
      <c r="E5" s="16">
        <v>2</v>
      </c>
      <c r="F5" s="2" t="s">
        <v>1228</v>
      </c>
      <c r="G5" s="3">
        <v>0</v>
      </c>
      <c r="H5" s="2"/>
      <c r="I5" s="3"/>
      <c r="J5" s="3"/>
      <c r="K5" s="4">
        <v>0</v>
      </c>
      <c r="L5" s="18"/>
      <c r="M5" s="6"/>
    </row>
    <row r="6" spans="1:13" ht="36">
      <c r="A6" s="263"/>
      <c r="B6" s="264"/>
      <c r="C6" s="2" t="s">
        <v>1229</v>
      </c>
      <c r="D6" s="3">
        <v>1</v>
      </c>
      <c r="E6" s="16">
        <v>1</v>
      </c>
      <c r="F6" s="2" t="s">
        <v>1230</v>
      </c>
      <c r="G6" s="3">
        <v>0</v>
      </c>
      <c r="H6" s="2"/>
      <c r="I6" s="3"/>
      <c r="J6" s="3"/>
      <c r="K6" s="4">
        <v>0</v>
      </c>
      <c r="L6" s="18"/>
      <c r="M6" s="5"/>
    </row>
    <row r="7" spans="1:13" ht="60">
      <c r="A7" s="263"/>
      <c r="B7" s="1">
        <v>2</v>
      </c>
      <c r="C7" s="2" t="s">
        <v>1231</v>
      </c>
      <c r="D7" s="9">
        <v>7</v>
      </c>
      <c r="E7" s="3">
        <v>14</v>
      </c>
      <c r="F7" s="2" t="s">
        <v>845</v>
      </c>
      <c r="G7" s="3">
        <v>0</v>
      </c>
      <c r="H7" s="2"/>
      <c r="I7" s="3"/>
      <c r="J7" s="3"/>
      <c r="K7" s="4">
        <v>0</v>
      </c>
      <c r="L7" s="18"/>
      <c r="M7" s="6"/>
    </row>
    <row r="8" spans="1:13" ht="67.5">
      <c r="A8" s="263"/>
      <c r="B8" s="1">
        <v>3</v>
      </c>
      <c r="C8" s="2" t="s">
        <v>1232</v>
      </c>
      <c r="D8" s="3">
        <v>6</v>
      </c>
      <c r="E8" s="3">
        <v>6</v>
      </c>
      <c r="F8" s="2" t="s">
        <v>1233</v>
      </c>
      <c r="G8" s="3"/>
      <c r="H8" s="2"/>
      <c r="I8" s="2"/>
      <c r="J8" s="3"/>
      <c r="K8" s="4">
        <v>0</v>
      </c>
      <c r="L8" s="18"/>
      <c r="M8" s="5" t="s">
        <v>389</v>
      </c>
    </row>
    <row r="9" spans="1:13" ht="36">
      <c r="A9" s="263"/>
      <c r="B9" s="1">
        <v>4</v>
      </c>
      <c r="C9" s="2" t="s">
        <v>1234</v>
      </c>
      <c r="D9" s="3">
        <v>2</v>
      </c>
      <c r="E9" s="3">
        <v>2</v>
      </c>
      <c r="F9" s="211" t="s">
        <v>213</v>
      </c>
      <c r="G9" s="3">
        <v>0</v>
      </c>
      <c r="H9" s="2"/>
      <c r="I9" s="3"/>
      <c r="J9" s="3"/>
      <c r="K9" s="4">
        <v>0</v>
      </c>
      <c r="L9" s="18"/>
      <c r="M9" s="5"/>
    </row>
    <row r="10" spans="1:13" ht="36">
      <c r="A10" s="263"/>
      <c r="B10" s="1">
        <v>5</v>
      </c>
      <c r="C10" s="2" t="s">
        <v>1235</v>
      </c>
      <c r="D10" s="3">
        <v>1</v>
      </c>
      <c r="E10" s="3">
        <v>1</v>
      </c>
      <c r="F10" s="2" t="s">
        <v>1236</v>
      </c>
      <c r="G10" s="3">
        <v>0</v>
      </c>
      <c r="H10" s="2"/>
      <c r="I10" s="3"/>
      <c r="J10" s="3"/>
      <c r="K10" s="4">
        <v>0</v>
      </c>
      <c r="L10" s="18"/>
      <c r="M10" s="5"/>
    </row>
    <row r="11" spans="1:13" ht="60">
      <c r="A11" s="263"/>
      <c r="B11" s="17">
        <v>6</v>
      </c>
      <c r="C11" s="2" t="s">
        <v>1237</v>
      </c>
      <c r="D11" s="9">
        <v>7</v>
      </c>
      <c r="E11" s="3">
        <v>13</v>
      </c>
      <c r="F11" s="2" t="s">
        <v>1238</v>
      </c>
      <c r="G11" s="3">
        <v>1</v>
      </c>
      <c r="H11" s="206" t="s">
        <v>684</v>
      </c>
      <c r="I11" s="3"/>
      <c r="J11" s="3"/>
      <c r="K11" s="4">
        <v>1</v>
      </c>
      <c r="L11" s="18" t="s">
        <v>1239</v>
      </c>
      <c r="M11" s="6"/>
    </row>
    <row r="12" spans="1:13" ht="24">
      <c r="A12" s="263"/>
      <c r="B12" s="1">
        <v>7</v>
      </c>
      <c r="C12" s="2" t="s">
        <v>1240</v>
      </c>
      <c r="D12" s="3">
        <v>2</v>
      </c>
      <c r="E12" s="3">
        <v>2</v>
      </c>
      <c r="F12" s="2" t="s">
        <v>1241</v>
      </c>
      <c r="G12" s="3">
        <v>0</v>
      </c>
      <c r="H12" s="2"/>
      <c r="I12" s="3"/>
      <c r="J12" s="3"/>
      <c r="K12" s="4">
        <v>0</v>
      </c>
      <c r="L12" s="18"/>
      <c r="M12" s="5"/>
    </row>
    <row r="13" spans="1:13" ht="36">
      <c r="A13" s="263"/>
      <c r="B13" s="1">
        <v>8</v>
      </c>
      <c r="C13" s="2" t="s">
        <v>1242</v>
      </c>
      <c r="D13" s="9">
        <v>3</v>
      </c>
      <c r="E13" s="3">
        <v>5</v>
      </c>
      <c r="F13" s="2" t="s">
        <v>769</v>
      </c>
      <c r="G13" s="3">
        <v>1</v>
      </c>
      <c r="H13" s="2" t="s">
        <v>116</v>
      </c>
      <c r="I13" s="3"/>
      <c r="J13" s="3"/>
      <c r="K13" s="4">
        <v>0</v>
      </c>
      <c r="L13" s="18"/>
      <c r="M13" s="6"/>
    </row>
    <row r="14" spans="1:13" ht="48">
      <c r="A14" s="263"/>
      <c r="B14" s="1">
        <v>9</v>
      </c>
      <c r="C14" s="2" t="s">
        <v>1243</v>
      </c>
      <c r="D14" s="9">
        <v>3</v>
      </c>
      <c r="E14" s="3">
        <v>3</v>
      </c>
      <c r="F14" s="2" t="s">
        <v>388</v>
      </c>
      <c r="G14" s="3">
        <v>0</v>
      </c>
      <c r="H14" s="2"/>
      <c r="I14" s="3"/>
      <c r="J14" s="3" t="s">
        <v>387</v>
      </c>
      <c r="K14" s="4">
        <v>0</v>
      </c>
      <c r="L14" s="18"/>
      <c r="M14" s="6"/>
    </row>
    <row r="15" spans="1:13" ht="12">
      <c r="A15" s="263"/>
      <c r="B15" s="1">
        <v>10</v>
      </c>
      <c r="C15" s="2" t="s">
        <v>1244</v>
      </c>
      <c r="D15" s="3">
        <v>1</v>
      </c>
      <c r="E15" s="3">
        <v>1</v>
      </c>
      <c r="F15" s="2" t="s">
        <v>1245</v>
      </c>
      <c r="G15" s="3">
        <v>0</v>
      </c>
      <c r="H15" s="2"/>
      <c r="I15" s="3"/>
      <c r="J15" s="3"/>
      <c r="K15" s="4">
        <v>0</v>
      </c>
      <c r="L15" s="18"/>
      <c r="M15" s="5"/>
    </row>
    <row r="16" spans="1:13" ht="84">
      <c r="A16" s="263"/>
      <c r="B16" s="1">
        <v>11</v>
      </c>
      <c r="C16" s="2" t="s">
        <v>1246</v>
      </c>
      <c r="D16" s="9">
        <v>3</v>
      </c>
      <c r="E16" s="3">
        <v>5</v>
      </c>
      <c r="F16" s="2" t="s">
        <v>1247</v>
      </c>
      <c r="G16" s="9">
        <v>1</v>
      </c>
      <c r="H16" s="10" t="s">
        <v>334</v>
      </c>
      <c r="I16" s="3"/>
      <c r="J16" s="3"/>
      <c r="K16" s="4">
        <v>0</v>
      </c>
      <c r="L16" s="18"/>
      <c r="M16" s="6"/>
    </row>
    <row r="17" spans="1:13" ht="36">
      <c r="A17" s="263"/>
      <c r="B17" s="1">
        <v>12</v>
      </c>
      <c r="C17" s="2" t="s">
        <v>1248</v>
      </c>
      <c r="D17" s="9">
        <v>3</v>
      </c>
      <c r="E17" s="3">
        <v>4</v>
      </c>
      <c r="F17" s="2" t="s">
        <v>1249</v>
      </c>
      <c r="G17" s="3">
        <v>0</v>
      </c>
      <c r="H17" s="2"/>
      <c r="I17" s="3"/>
      <c r="J17" s="3"/>
      <c r="K17" s="4">
        <v>0</v>
      </c>
      <c r="L17" s="18"/>
      <c r="M17" s="6"/>
    </row>
    <row r="18" spans="1:13" ht="60">
      <c r="A18" s="263"/>
      <c r="B18" s="1">
        <v>13</v>
      </c>
      <c r="C18" s="2" t="s">
        <v>1250</v>
      </c>
      <c r="D18" s="3">
        <v>3</v>
      </c>
      <c r="E18" s="3">
        <v>3</v>
      </c>
      <c r="F18" s="2" t="s">
        <v>1251</v>
      </c>
      <c r="G18" s="3">
        <v>1</v>
      </c>
      <c r="H18" s="2" t="s">
        <v>1252</v>
      </c>
      <c r="I18" s="3"/>
      <c r="J18" s="3"/>
      <c r="K18" s="4">
        <v>0</v>
      </c>
      <c r="L18" s="18"/>
      <c r="M18" s="5"/>
    </row>
    <row r="19" spans="1:13" ht="48">
      <c r="A19" s="263"/>
      <c r="B19" s="1">
        <v>14</v>
      </c>
      <c r="C19" s="2" t="s">
        <v>1253</v>
      </c>
      <c r="D19" s="3">
        <v>1</v>
      </c>
      <c r="E19" s="3">
        <v>1</v>
      </c>
      <c r="F19" s="2" t="s">
        <v>1254</v>
      </c>
      <c r="G19" s="3">
        <v>0</v>
      </c>
      <c r="H19" s="2"/>
      <c r="I19" s="3"/>
      <c r="J19" s="3"/>
      <c r="K19" s="4">
        <v>0</v>
      </c>
      <c r="L19" s="18"/>
      <c r="M19" s="5"/>
    </row>
    <row r="20" spans="1:13" ht="24">
      <c r="A20" s="263"/>
      <c r="B20" s="1">
        <v>15</v>
      </c>
      <c r="C20" s="2" t="s">
        <v>1255</v>
      </c>
      <c r="D20" s="9">
        <v>2</v>
      </c>
      <c r="E20" s="3">
        <v>3</v>
      </c>
      <c r="F20" s="2" t="s">
        <v>1256</v>
      </c>
      <c r="G20" s="3">
        <v>0</v>
      </c>
      <c r="H20" s="2"/>
      <c r="I20" s="3"/>
      <c r="J20" s="3"/>
      <c r="K20" s="4">
        <v>0</v>
      </c>
      <c r="L20" s="18"/>
      <c r="M20" s="6"/>
    </row>
    <row r="21" spans="1:13" ht="24">
      <c r="A21" s="263"/>
      <c r="B21" s="1">
        <v>16</v>
      </c>
      <c r="C21" s="2" t="s">
        <v>1257</v>
      </c>
      <c r="D21" s="3">
        <v>3</v>
      </c>
      <c r="E21" s="3">
        <v>3</v>
      </c>
      <c r="F21" s="2" t="s">
        <v>1258</v>
      </c>
      <c r="G21" s="3">
        <v>0</v>
      </c>
      <c r="H21" s="2"/>
      <c r="I21" s="3"/>
      <c r="J21" s="3"/>
      <c r="K21" s="4">
        <v>0</v>
      </c>
      <c r="L21" s="18"/>
      <c r="M21" s="5"/>
    </row>
    <row r="22" spans="1:13" ht="84">
      <c r="A22" s="263"/>
      <c r="B22" s="1">
        <v>17</v>
      </c>
      <c r="C22" s="2" t="s">
        <v>99</v>
      </c>
      <c r="D22" s="9">
        <v>9</v>
      </c>
      <c r="E22" s="3">
        <v>10</v>
      </c>
      <c r="F22" s="191" t="s">
        <v>183</v>
      </c>
      <c r="G22" s="3">
        <v>1</v>
      </c>
      <c r="H22" s="2" t="s">
        <v>976</v>
      </c>
      <c r="I22" s="3"/>
      <c r="J22" s="192"/>
      <c r="K22" s="4">
        <v>1</v>
      </c>
      <c r="L22" s="18" t="s">
        <v>306</v>
      </c>
      <c r="M22" s="6"/>
    </row>
    <row r="23" spans="1:13" ht="72">
      <c r="A23" s="267" t="s">
        <v>547</v>
      </c>
      <c r="B23" s="1">
        <v>18</v>
      </c>
      <c r="C23" s="2" t="s">
        <v>1259</v>
      </c>
      <c r="D23" s="3">
        <v>7</v>
      </c>
      <c r="E23" s="3">
        <v>7</v>
      </c>
      <c r="F23" s="2" t="s">
        <v>669</v>
      </c>
      <c r="G23" s="3">
        <v>2</v>
      </c>
      <c r="H23" s="2" t="s">
        <v>1164</v>
      </c>
      <c r="I23" s="186"/>
      <c r="J23" s="3"/>
      <c r="K23" s="4">
        <v>0</v>
      </c>
      <c r="L23" s="18"/>
      <c r="M23" s="5"/>
    </row>
    <row r="24" spans="1:13" ht="72">
      <c r="A24" s="263"/>
      <c r="B24" s="1">
        <v>19</v>
      </c>
      <c r="C24" s="2" t="s">
        <v>1261</v>
      </c>
      <c r="D24" s="9">
        <v>8</v>
      </c>
      <c r="E24" s="3">
        <v>10</v>
      </c>
      <c r="F24" s="2" t="s">
        <v>804</v>
      </c>
      <c r="G24" s="3">
        <v>2</v>
      </c>
      <c r="H24" s="210" t="s">
        <v>212</v>
      </c>
      <c r="I24" s="2"/>
      <c r="J24" s="3"/>
      <c r="K24" s="4">
        <v>0</v>
      </c>
      <c r="L24" s="18"/>
      <c r="M24" s="6"/>
    </row>
    <row r="25" spans="1:13" ht="72">
      <c r="A25" s="263"/>
      <c r="B25" s="1">
        <v>20</v>
      </c>
      <c r="C25" s="2" t="s">
        <v>1262</v>
      </c>
      <c r="D25" s="9">
        <v>10</v>
      </c>
      <c r="E25" s="3">
        <v>16</v>
      </c>
      <c r="F25" s="2" t="s">
        <v>1263</v>
      </c>
      <c r="G25" s="3">
        <v>1</v>
      </c>
      <c r="H25" s="3" t="s">
        <v>117</v>
      </c>
      <c r="I25" s="3"/>
      <c r="J25" s="3"/>
      <c r="K25" s="4">
        <v>0</v>
      </c>
      <c r="L25" s="18"/>
      <c r="M25" s="6"/>
    </row>
    <row r="26" spans="1:13" ht="84">
      <c r="A26" s="263"/>
      <c r="B26" s="1">
        <v>21</v>
      </c>
      <c r="C26" s="2" t="s">
        <v>1264</v>
      </c>
      <c r="D26" s="9">
        <v>1</v>
      </c>
      <c r="E26" s="3">
        <v>2</v>
      </c>
      <c r="F26" s="2" t="s">
        <v>1265</v>
      </c>
      <c r="G26" s="3">
        <v>0</v>
      </c>
      <c r="H26" s="2"/>
      <c r="I26" s="3"/>
      <c r="J26" s="3"/>
      <c r="K26" s="4">
        <v>0</v>
      </c>
      <c r="L26" s="18"/>
      <c r="M26" s="6"/>
    </row>
    <row r="27" spans="1:13" ht="48">
      <c r="A27" s="263"/>
      <c r="B27" s="1">
        <v>22</v>
      </c>
      <c r="C27" s="2" t="s">
        <v>761</v>
      </c>
      <c r="D27" s="9">
        <v>1</v>
      </c>
      <c r="E27" s="3">
        <v>2</v>
      </c>
      <c r="F27" s="2" t="s">
        <v>1266</v>
      </c>
      <c r="G27" s="3">
        <v>0</v>
      </c>
      <c r="H27" s="3"/>
      <c r="I27" s="3"/>
      <c r="J27" s="3"/>
      <c r="K27" s="4">
        <v>0</v>
      </c>
      <c r="L27" s="18"/>
      <c r="M27" s="6"/>
    </row>
    <row r="28" spans="1:13" ht="36">
      <c r="A28" s="263"/>
      <c r="B28" s="1">
        <v>23</v>
      </c>
      <c r="C28" s="2" t="s">
        <v>762</v>
      </c>
      <c r="D28" s="3">
        <v>1</v>
      </c>
      <c r="E28" s="3">
        <v>1</v>
      </c>
      <c r="F28" s="2" t="s">
        <v>1267</v>
      </c>
      <c r="G28" s="3">
        <v>0</v>
      </c>
      <c r="H28" s="2"/>
      <c r="I28" s="3"/>
      <c r="J28" s="3"/>
      <c r="K28" s="4">
        <v>0</v>
      </c>
      <c r="L28" s="18"/>
      <c r="M28" s="5"/>
    </row>
    <row r="29" spans="1:13" ht="72">
      <c r="A29" s="263"/>
      <c r="B29" s="1">
        <v>24</v>
      </c>
      <c r="C29" s="2" t="s">
        <v>900</v>
      </c>
      <c r="D29" s="9">
        <v>6</v>
      </c>
      <c r="E29" s="3">
        <v>6</v>
      </c>
      <c r="F29" s="176" t="s">
        <v>396</v>
      </c>
      <c r="G29" s="3">
        <v>0</v>
      </c>
      <c r="H29" s="2"/>
      <c r="I29" s="2"/>
      <c r="J29" s="2"/>
      <c r="K29" s="4">
        <v>0</v>
      </c>
      <c r="L29" s="18"/>
      <c r="M29" s="6"/>
    </row>
    <row r="30" spans="1:13" ht="48">
      <c r="A30" s="263"/>
      <c r="B30" s="1">
        <v>25</v>
      </c>
      <c r="C30" s="2" t="s">
        <v>378</v>
      </c>
      <c r="D30" s="9">
        <v>9</v>
      </c>
      <c r="E30" s="3">
        <v>10</v>
      </c>
      <c r="F30" s="189" t="s">
        <v>327</v>
      </c>
      <c r="G30" s="3">
        <v>0</v>
      </c>
      <c r="H30" s="2"/>
      <c r="I30" s="2"/>
      <c r="J30" s="3"/>
      <c r="K30" s="4">
        <v>0</v>
      </c>
      <c r="L30" s="18"/>
      <c r="M30" s="6"/>
    </row>
    <row r="31" spans="1:13" ht="36">
      <c r="A31" s="263"/>
      <c r="B31" s="1">
        <v>26</v>
      </c>
      <c r="C31" s="2" t="s">
        <v>1268</v>
      </c>
      <c r="D31" s="9">
        <v>3</v>
      </c>
      <c r="E31" s="3">
        <v>6</v>
      </c>
      <c r="F31" s="2" t="s">
        <v>1269</v>
      </c>
      <c r="G31" s="3">
        <v>0</v>
      </c>
      <c r="H31" s="2"/>
      <c r="I31" s="3"/>
      <c r="J31" s="3"/>
      <c r="K31" s="4">
        <v>0</v>
      </c>
      <c r="L31" s="18"/>
      <c r="M31" s="6"/>
    </row>
    <row r="32" spans="1:13" ht="24">
      <c r="A32" s="263"/>
      <c r="B32" s="1">
        <v>27</v>
      </c>
      <c r="C32" s="2" t="s">
        <v>1270</v>
      </c>
      <c r="D32" s="9">
        <v>4</v>
      </c>
      <c r="E32" s="3">
        <v>6</v>
      </c>
      <c r="F32" s="2" t="s">
        <v>1271</v>
      </c>
      <c r="G32" s="3">
        <v>0</v>
      </c>
      <c r="H32" s="2"/>
      <c r="I32" s="3"/>
      <c r="J32" s="3"/>
      <c r="K32" s="4">
        <v>0</v>
      </c>
      <c r="L32" s="18"/>
      <c r="M32" s="5"/>
    </row>
    <row r="33" spans="1:13" ht="24">
      <c r="A33" s="263"/>
      <c r="B33" s="1">
        <v>28</v>
      </c>
      <c r="C33" s="2" t="s">
        <v>1272</v>
      </c>
      <c r="D33" s="3">
        <v>1</v>
      </c>
      <c r="E33" s="3">
        <v>1</v>
      </c>
      <c r="F33" s="2" t="s">
        <v>1273</v>
      </c>
      <c r="G33" s="3">
        <v>0</v>
      </c>
      <c r="H33" s="2"/>
      <c r="I33" s="3"/>
      <c r="J33" s="3"/>
      <c r="K33" s="4">
        <v>0</v>
      </c>
      <c r="L33" s="18"/>
      <c r="M33" s="5"/>
    </row>
    <row r="34" spans="1:13" ht="24">
      <c r="A34" s="263" t="s">
        <v>1226</v>
      </c>
      <c r="B34" s="1">
        <v>29</v>
      </c>
      <c r="C34" s="2" t="s">
        <v>1274</v>
      </c>
      <c r="D34" s="9">
        <v>3</v>
      </c>
      <c r="E34" s="3">
        <v>4</v>
      </c>
      <c r="F34" s="2" t="s">
        <v>1275</v>
      </c>
      <c r="G34" s="3">
        <v>0</v>
      </c>
      <c r="H34" s="2"/>
      <c r="I34" s="3"/>
      <c r="J34" s="3"/>
      <c r="K34" s="4">
        <v>0</v>
      </c>
      <c r="L34" s="18"/>
      <c r="M34" s="6"/>
    </row>
    <row r="35" spans="1:13" ht="24">
      <c r="A35" s="263"/>
      <c r="B35" s="1">
        <v>30</v>
      </c>
      <c r="C35" s="2" t="s">
        <v>1276</v>
      </c>
      <c r="D35" s="9">
        <v>4</v>
      </c>
      <c r="E35" s="3">
        <v>5</v>
      </c>
      <c r="F35" s="2" t="s">
        <v>822</v>
      </c>
      <c r="G35" s="3">
        <v>0</v>
      </c>
      <c r="H35" s="2"/>
      <c r="I35" s="3"/>
      <c r="J35" s="3"/>
      <c r="K35" s="4">
        <v>0</v>
      </c>
      <c r="L35" s="18"/>
      <c r="M35" s="6"/>
    </row>
    <row r="36" spans="1:14" ht="24">
      <c r="A36" s="263"/>
      <c r="B36" s="1">
        <v>31</v>
      </c>
      <c r="C36" s="2" t="s">
        <v>1277</v>
      </c>
      <c r="D36" s="9">
        <v>3</v>
      </c>
      <c r="E36" s="3">
        <v>5</v>
      </c>
      <c r="F36" s="2" t="s">
        <v>772</v>
      </c>
      <c r="G36" s="3">
        <v>0</v>
      </c>
      <c r="H36" s="2"/>
      <c r="I36" s="3"/>
      <c r="J36" s="3"/>
      <c r="K36" s="4">
        <v>0</v>
      </c>
      <c r="L36" s="18"/>
      <c r="M36" s="6"/>
      <c r="N36" s="19"/>
    </row>
    <row r="37" spans="1:13" ht="12">
      <c r="A37" s="263"/>
      <c r="B37" s="1">
        <v>32</v>
      </c>
      <c r="C37" s="2" t="s">
        <v>1278</v>
      </c>
      <c r="D37" s="9">
        <v>2</v>
      </c>
      <c r="E37" s="3">
        <v>3</v>
      </c>
      <c r="F37" s="2" t="s">
        <v>1279</v>
      </c>
      <c r="G37" s="3">
        <v>0</v>
      </c>
      <c r="H37" s="2"/>
      <c r="I37" s="3"/>
      <c r="J37" s="3"/>
      <c r="K37" s="4">
        <v>0</v>
      </c>
      <c r="L37" s="18"/>
      <c r="M37" s="6"/>
    </row>
    <row r="38" spans="1:13" ht="12">
      <c r="A38" s="263"/>
      <c r="B38" s="1">
        <v>33</v>
      </c>
      <c r="C38" s="2" t="s">
        <v>1280</v>
      </c>
      <c r="D38" s="3">
        <v>2</v>
      </c>
      <c r="E38" s="3">
        <v>2</v>
      </c>
      <c r="F38" s="2" t="s">
        <v>1281</v>
      </c>
      <c r="G38" s="3">
        <v>0</v>
      </c>
      <c r="H38" s="3" t="s">
        <v>738</v>
      </c>
      <c r="I38" s="3"/>
      <c r="J38" s="3"/>
      <c r="K38" s="4">
        <v>0</v>
      </c>
      <c r="L38" s="18"/>
      <c r="M38" s="5"/>
    </row>
    <row r="39" spans="1:13" ht="12">
      <c r="A39" s="263"/>
      <c r="B39" s="1">
        <v>34</v>
      </c>
      <c r="C39" s="2" t="s">
        <v>1282</v>
      </c>
      <c r="D39" s="3">
        <v>1</v>
      </c>
      <c r="E39" s="3">
        <v>0</v>
      </c>
      <c r="F39" s="2"/>
      <c r="G39" s="3">
        <v>0</v>
      </c>
      <c r="H39" s="2"/>
      <c r="I39" s="3"/>
      <c r="J39" s="3"/>
      <c r="K39" s="4">
        <v>0</v>
      </c>
      <c r="L39" s="18"/>
      <c r="M39" s="5"/>
    </row>
    <row r="40" spans="1:13" ht="24">
      <c r="A40" s="263"/>
      <c r="B40" s="1">
        <v>35</v>
      </c>
      <c r="C40" s="2" t="s">
        <v>1283</v>
      </c>
      <c r="D40" s="3">
        <v>2</v>
      </c>
      <c r="E40" s="3">
        <v>2</v>
      </c>
      <c r="F40" s="2" t="s">
        <v>1284</v>
      </c>
      <c r="G40" s="3">
        <v>0</v>
      </c>
      <c r="H40" s="2"/>
      <c r="I40" s="2"/>
      <c r="J40" s="3"/>
      <c r="K40" s="4">
        <v>0</v>
      </c>
      <c r="L40" s="18"/>
      <c r="M40" s="5"/>
    </row>
    <row r="41" spans="1:13" ht="24">
      <c r="A41" s="263"/>
      <c r="B41" s="1">
        <v>36</v>
      </c>
      <c r="C41" s="2" t="s">
        <v>1285</v>
      </c>
      <c r="D41" s="9">
        <v>5</v>
      </c>
      <c r="E41" s="3">
        <v>6</v>
      </c>
      <c r="F41" s="2" t="s">
        <v>1286</v>
      </c>
      <c r="G41" s="3">
        <v>0</v>
      </c>
      <c r="H41" s="2"/>
      <c r="I41" s="2"/>
      <c r="J41" s="3"/>
      <c r="K41" s="4">
        <v>0</v>
      </c>
      <c r="L41" s="18"/>
      <c r="M41" s="6"/>
    </row>
    <row r="42" spans="1:13" ht="24">
      <c r="A42" s="263"/>
      <c r="B42" s="1">
        <v>37</v>
      </c>
      <c r="C42" s="2" t="s">
        <v>1287</v>
      </c>
      <c r="D42" s="9">
        <v>2</v>
      </c>
      <c r="E42" s="3">
        <v>4</v>
      </c>
      <c r="F42" s="2" t="s">
        <v>1288</v>
      </c>
      <c r="G42" s="3">
        <v>0</v>
      </c>
      <c r="H42" s="2"/>
      <c r="I42" s="3"/>
      <c r="J42" s="3"/>
      <c r="K42" s="4">
        <v>1</v>
      </c>
      <c r="L42" s="18" t="s">
        <v>1289</v>
      </c>
      <c r="M42" s="6"/>
    </row>
    <row r="43" spans="1:13" ht="24">
      <c r="A43" s="263"/>
      <c r="B43" s="1">
        <v>38</v>
      </c>
      <c r="C43" s="2" t="s">
        <v>1290</v>
      </c>
      <c r="D43" s="9">
        <v>1</v>
      </c>
      <c r="E43" s="3">
        <v>2</v>
      </c>
      <c r="F43" s="2" t="s">
        <v>1291</v>
      </c>
      <c r="G43" s="3">
        <v>0</v>
      </c>
      <c r="H43" s="2"/>
      <c r="I43" s="3"/>
      <c r="J43" s="3"/>
      <c r="K43" s="4">
        <v>0</v>
      </c>
      <c r="L43" s="18"/>
      <c r="M43" s="6"/>
    </row>
    <row r="44" spans="1:13" ht="24">
      <c r="A44" s="263"/>
      <c r="B44" s="1">
        <v>39</v>
      </c>
      <c r="C44" s="2" t="s">
        <v>1292</v>
      </c>
      <c r="D44" s="9">
        <v>2</v>
      </c>
      <c r="E44" s="3">
        <v>4</v>
      </c>
      <c r="F44" s="2" t="s">
        <v>1293</v>
      </c>
      <c r="G44" s="3">
        <v>0</v>
      </c>
      <c r="H44" s="2"/>
      <c r="I44" s="3"/>
      <c r="J44" s="3"/>
      <c r="K44" s="4">
        <v>0</v>
      </c>
      <c r="L44" s="18"/>
      <c r="M44" s="6"/>
    </row>
    <row r="45" spans="1:13" s="201" customFormat="1" ht="156">
      <c r="A45" s="263"/>
      <c r="B45" s="251">
        <v>40</v>
      </c>
      <c r="C45" s="197" t="s">
        <v>1294</v>
      </c>
      <c r="D45" s="198">
        <v>3</v>
      </c>
      <c r="E45" s="198">
        <v>3</v>
      </c>
      <c r="F45" s="212" t="s">
        <v>921</v>
      </c>
      <c r="G45" s="198">
        <v>4</v>
      </c>
      <c r="H45" s="219" t="s">
        <v>1091</v>
      </c>
      <c r="I45" s="198"/>
      <c r="J45" s="198" t="s">
        <v>878</v>
      </c>
      <c r="K45" s="199">
        <v>0</v>
      </c>
      <c r="L45" s="200"/>
      <c r="M45" s="202"/>
    </row>
    <row r="46" spans="1:13" ht="12">
      <c r="A46" s="263"/>
      <c r="B46" s="252"/>
      <c r="C46" s="2" t="s">
        <v>1295</v>
      </c>
      <c r="D46" s="3">
        <v>1</v>
      </c>
      <c r="E46" s="3">
        <v>1</v>
      </c>
      <c r="F46" s="2" t="s">
        <v>1296</v>
      </c>
      <c r="G46" s="3">
        <v>0</v>
      </c>
      <c r="H46" s="2"/>
      <c r="I46" s="3"/>
      <c r="J46" s="3"/>
      <c r="K46" s="4">
        <v>0</v>
      </c>
      <c r="L46" s="18"/>
      <c r="M46" s="5"/>
    </row>
    <row r="47" spans="1:13" ht="12">
      <c r="A47" s="263"/>
      <c r="B47" s="1">
        <v>41</v>
      </c>
      <c r="C47" s="2" t="s">
        <v>1297</v>
      </c>
      <c r="D47" s="9">
        <v>1</v>
      </c>
      <c r="E47" s="3">
        <v>2</v>
      </c>
      <c r="F47" s="2" t="s">
        <v>1298</v>
      </c>
      <c r="G47" s="3">
        <v>0</v>
      </c>
      <c r="H47" s="2"/>
      <c r="I47" s="3"/>
      <c r="J47" s="3"/>
      <c r="K47" s="4">
        <v>0</v>
      </c>
      <c r="L47" s="18"/>
      <c r="M47" s="6"/>
    </row>
    <row r="48" spans="1:13" ht="72">
      <c r="A48" s="263"/>
      <c r="B48" s="1">
        <v>42</v>
      </c>
      <c r="C48" s="2" t="s">
        <v>1299</v>
      </c>
      <c r="D48" s="9">
        <v>6</v>
      </c>
      <c r="E48" s="3">
        <v>7</v>
      </c>
      <c r="F48" s="2" t="s">
        <v>1300</v>
      </c>
      <c r="G48" s="3">
        <v>2</v>
      </c>
      <c r="H48" s="2" t="s">
        <v>335</v>
      </c>
      <c r="I48" s="3"/>
      <c r="J48" s="3"/>
      <c r="K48" s="4">
        <v>0</v>
      </c>
      <c r="L48" s="18"/>
      <c r="M48" s="6"/>
    </row>
    <row r="49" spans="1:13" ht="24">
      <c r="A49" s="263"/>
      <c r="B49" s="1">
        <v>43</v>
      </c>
      <c r="C49" s="2" t="s">
        <v>1301</v>
      </c>
      <c r="D49" s="3">
        <v>2</v>
      </c>
      <c r="E49" s="3">
        <v>2</v>
      </c>
      <c r="F49" s="2" t="s">
        <v>1302</v>
      </c>
      <c r="G49" s="3">
        <v>0</v>
      </c>
      <c r="H49" s="2"/>
      <c r="I49" s="3"/>
      <c r="J49" s="3"/>
      <c r="K49" s="4">
        <v>0</v>
      </c>
      <c r="L49" s="18"/>
      <c r="M49" s="5"/>
    </row>
    <row r="50" spans="1:13" ht="50.25">
      <c r="A50" s="263"/>
      <c r="B50" s="1">
        <v>44</v>
      </c>
      <c r="C50" s="2" t="s">
        <v>534</v>
      </c>
      <c r="D50" s="9">
        <v>4</v>
      </c>
      <c r="E50" s="3">
        <v>5</v>
      </c>
      <c r="F50" s="2" t="s">
        <v>535</v>
      </c>
      <c r="G50" s="3">
        <v>0</v>
      </c>
      <c r="H50" s="2"/>
      <c r="I50" s="3"/>
      <c r="J50" s="3"/>
      <c r="K50" s="4">
        <v>0</v>
      </c>
      <c r="L50" s="18"/>
      <c r="M50" s="6"/>
    </row>
    <row r="51" spans="1:13" ht="24">
      <c r="A51" s="263"/>
      <c r="B51" s="1">
        <v>45</v>
      </c>
      <c r="C51" s="2" t="s">
        <v>536</v>
      </c>
      <c r="D51" s="9">
        <v>1</v>
      </c>
      <c r="E51" s="3">
        <v>2</v>
      </c>
      <c r="F51" s="2" t="s">
        <v>537</v>
      </c>
      <c r="G51" s="3">
        <v>0</v>
      </c>
      <c r="H51" s="2"/>
      <c r="I51" s="3"/>
      <c r="J51" s="2"/>
      <c r="K51" s="4">
        <v>1</v>
      </c>
      <c r="L51" s="18" t="s">
        <v>538</v>
      </c>
      <c r="M51" s="6"/>
    </row>
    <row r="52" spans="1:13" ht="24">
      <c r="A52" s="263"/>
      <c r="B52" s="251">
        <v>46</v>
      </c>
      <c r="C52" s="2" t="s">
        <v>628</v>
      </c>
      <c r="D52" s="9">
        <v>2</v>
      </c>
      <c r="E52" s="3">
        <v>3</v>
      </c>
      <c r="F52" s="2" t="s">
        <v>539</v>
      </c>
      <c r="G52" s="3">
        <v>0</v>
      </c>
      <c r="H52" s="2"/>
      <c r="I52" s="3"/>
      <c r="J52" s="3"/>
      <c r="K52" s="4">
        <v>0</v>
      </c>
      <c r="L52" s="18"/>
      <c r="M52" s="6"/>
    </row>
    <row r="53" spans="1:13" ht="72">
      <c r="A53" s="263"/>
      <c r="B53" s="252"/>
      <c r="C53" s="10" t="s">
        <v>629</v>
      </c>
      <c r="D53" s="9">
        <v>2</v>
      </c>
      <c r="E53" s="9">
        <v>2</v>
      </c>
      <c r="F53" s="174" t="s">
        <v>394</v>
      </c>
      <c r="G53" s="3">
        <v>2</v>
      </c>
      <c r="H53" s="2" t="s">
        <v>214</v>
      </c>
      <c r="I53" s="175"/>
      <c r="J53" s="9"/>
      <c r="K53" s="160"/>
      <c r="L53" s="161"/>
      <c r="M53" s="6"/>
    </row>
    <row r="54" spans="1:13" ht="36">
      <c r="A54" s="263"/>
      <c r="B54" s="264">
        <v>47</v>
      </c>
      <c r="C54" s="2" t="s">
        <v>540</v>
      </c>
      <c r="D54" s="3">
        <v>6</v>
      </c>
      <c r="E54" s="3">
        <v>8</v>
      </c>
      <c r="F54" s="2" t="s">
        <v>541</v>
      </c>
      <c r="G54" s="3">
        <v>0</v>
      </c>
      <c r="H54" s="2"/>
      <c r="I54" s="3"/>
      <c r="J54" s="3"/>
      <c r="K54" s="4">
        <v>0</v>
      </c>
      <c r="L54" s="18"/>
      <c r="M54" s="5"/>
    </row>
    <row r="55" spans="1:13" ht="72">
      <c r="A55" s="263"/>
      <c r="B55" s="264"/>
      <c r="C55" s="2" t="s">
        <v>542</v>
      </c>
      <c r="D55" s="3">
        <v>5</v>
      </c>
      <c r="E55" s="3">
        <v>5</v>
      </c>
      <c r="F55" s="217" t="s">
        <v>1088</v>
      </c>
      <c r="G55" s="3">
        <v>2</v>
      </c>
      <c r="H55" s="226" t="s">
        <v>386</v>
      </c>
      <c r="I55" s="16"/>
      <c r="J55" s="3" t="s">
        <v>876</v>
      </c>
      <c r="K55" s="4">
        <v>0</v>
      </c>
      <c r="L55" s="18"/>
      <c r="M55" s="5"/>
    </row>
    <row r="56" spans="1:13" ht="24">
      <c r="A56" s="263"/>
      <c r="B56" s="264"/>
      <c r="C56" s="2" t="s">
        <v>543</v>
      </c>
      <c r="D56" s="3">
        <v>5</v>
      </c>
      <c r="E56" s="3">
        <v>4</v>
      </c>
      <c r="F56" s="2" t="s">
        <v>544</v>
      </c>
      <c r="G56" s="3">
        <v>0</v>
      </c>
      <c r="H56" s="2"/>
      <c r="I56" s="3"/>
      <c r="J56" s="3"/>
      <c r="K56" s="4">
        <v>0</v>
      </c>
      <c r="L56" s="18"/>
      <c r="M56" s="5"/>
    </row>
    <row r="57" spans="1:13" ht="24">
      <c r="A57" s="263"/>
      <c r="B57" s="264"/>
      <c r="C57" s="2" t="s">
        <v>545</v>
      </c>
      <c r="D57" s="9">
        <v>2</v>
      </c>
      <c r="E57" s="3">
        <v>4</v>
      </c>
      <c r="F57" s="2" t="s">
        <v>546</v>
      </c>
      <c r="G57" s="20">
        <v>0</v>
      </c>
      <c r="H57" s="3"/>
      <c r="I57" s="3"/>
      <c r="J57" s="3"/>
      <c r="K57" s="4">
        <v>0</v>
      </c>
      <c r="L57" s="18"/>
      <c r="M57" s="6"/>
    </row>
    <row r="58" spans="1:13" ht="48">
      <c r="A58" s="263" t="s">
        <v>547</v>
      </c>
      <c r="B58" s="1">
        <v>48</v>
      </c>
      <c r="C58" s="2" t="s">
        <v>548</v>
      </c>
      <c r="D58" s="3">
        <v>2</v>
      </c>
      <c r="E58" s="3">
        <v>2</v>
      </c>
      <c r="F58" s="2" t="s">
        <v>549</v>
      </c>
      <c r="G58" s="3">
        <v>0</v>
      </c>
      <c r="H58" s="2"/>
      <c r="I58" s="3"/>
      <c r="J58" s="3"/>
      <c r="K58" s="4">
        <v>1</v>
      </c>
      <c r="L58" s="18" t="s">
        <v>550</v>
      </c>
      <c r="M58" s="5"/>
    </row>
    <row r="59" spans="1:13" ht="12">
      <c r="A59" s="263"/>
      <c r="B59" s="251">
        <v>49</v>
      </c>
      <c r="C59" s="2" t="s">
        <v>551</v>
      </c>
      <c r="D59" s="3">
        <v>2</v>
      </c>
      <c r="E59" s="3">
        <v>2</v>
      </c>
      <c r="F59" s="2" t="s">
        <v>552</v>
      </c>
      <c r="G59" s="3">
        <v>0</v>
      </c>
      <c r="H59" s="3"/>
      <c r="I59" s="3"/>
      <c r="J59" s="3"/>
      <c r="K59" s="4">
        <v>0</v>
      </c>
      <c r="L59" s="18"/>
      <c r="M59" s="55"/>
    </row>
    <row r="60" spans="1:13" ht="72">
      <c r="A60" s="263"/>
      <c r="B60" s="248"/>
      <c r="C60" s="2" t="s">
        <v>553</v>
      </c>
      <c r="D60" s="9">
        <v>5</v>
      </c>
      <c r="E60" s="3">
        <v>7</v>
      </c>
      <c r="F60" s="2" t="s">
        <v>554</v>
      </c>
      <c r="G60" s="3">
        <v>2</v>
      </c>
      <c r="H60" s="35" t="s">
        <v>555</v>
      </c>
      <c r="I60" s="3"/>
      <c r="J60" s="3"/>
      <c r="K60" s="4">
        <v>0</v>
      </c>
      <c r="L60" s="18"/>
      <c r="M60" s="6"/>
    </row>
    <row r="61" spans="1:13" ht="12">
      <c r="A61" s="263"/>
      <c r="B61" s="248"/>
      <c r="C61" s="2" t="s">
        <v>556</v>
      </c>
      <c r="D61" s="3">
        <v>2</v>
      </c>
      <c r="E61" s="3">
        <v>1</v>
      </c>
      <c r="F61" s="191" t="s">
        <v>184</v>
      </c>
      <c r="G61" s="3">
        <v>0</v>
      </c>
      <c r="H61" s="2"/>
      <c r="I61" s="3"/>
      <c r="J61" s="3"/>
      <c r="K61" s="4">
        <v>0</v>
      </c>
      <c r="L61" s="18"/>
      <c r="M61" s="5"/>
    </row>
    <row r="62" spans="1:13" ht="24">
      <c r="A62" s="263"/>
      <c r="B62" s="21">
        <v>50</v>
      </c>
      <c r="C62" s="2" t="s">
        <v>557</v>
      </c>
      <c r="D62" s="3">
        <v>1</v>
      </c>
      <c r="E62" s="3">
        <v>0</v>
      </c>
      <c r="F62" s="2"/>
      <c r="G62" s="3"/>
      <c r="H62" s="2"/>
      <c r="I62" s="3"/>
      <c r="J62" s="3"/>
      <c r="K62" s="4">
        <v>0</v>
      </c>
      <c r="L62" s="18"/>
      <c r="M62" s="5"/>
    </row>
    <row r="63" spans="1:13" ht="108">
      <c r="A63" s="263"/>
      <c r="B63" s="21">
        <v>51</v>
      </c>
      <c r="C63" s="2" t="s">
        <v>558</v>
      </c>
      <c r="D63" s="3">
        <v>1</v>
      </c>
      <c r="E63" s="3">
        <v>1</v>
      </c>
      <c r="F63" s="2" t="s">
        <v>559</v>
      </c>
      <c r="G63" s="3">
        <v>3</v>
      </c>
      <c r="H63" s="226" t="s">
        <v>385</v>
      </c>
      <c r="I63" s="3"/>
      <c r="J63" s="3"/>
      <c r="K63" s="4">
        <v>0</v>
      </c>
      <c r="L63" s="18"/>
      <c r="M63" s="5"/>
    </row>
    <row r="64" spans="1:13" ht="24">
      <c r="A64" s="263"/>
      <c r="B64" s="1">
        <v>52</v>
      </c>
      <c r="C64" s="2" t="s">
        <v>560</v>
      </c>
      <c r="D64" s="3">
        <v>1</v>
      </c>
      <c r="E64" s="3">
        <v>1</v>
      </c>
      <c r="F64" s="2" t="s">
        <v>561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ht="24">
      <c r="A65" s="263"/>
      <c r="B65" s="1">
        <v>53</v>
      </c>
      <c r="C65" s="2" t="s">
        <v>562</v>
      </c>
      <c r="D65" s="9">
        <v>2</v>
      </c>
      <c r="E65" s="3">
        <v>3</v>
      </c>
      <c r="F65" s="2" t="s">
        <v>563</v>
      </c>
      <c r="G65" s="3">
        <v>0</v>
      </c>
      <c r="H65" s="2"/>
      <c r="I65" s="3"/>
      <c r="J65" s="3"/>
      <c r="K65" s="4">
        <v>0</v>
      </c>
      <c r="L65" s="18"/>
      <c r="M65" s="6"/>
    </row>
    <row r="66" spans="1:13" ht="24">
      <c r="A66" s="263"/>
      <c r="B66" s="1">
        <v>54</v>
      </c>
      <c r="C66" s="2" t="s">
        <v>564</v>
      </c>
      <c r="D66" s="3">
        <v>1</v>
      </c>
      <c r="E66" s="3">
        <v>1</v>
      </c>
      <c r="F66" s="2" t="s">
        <v>521</v>
      </c>
      <c r="G66" s="3">
        <v>0</v>
      </c>
      <c r="H66" s="2"/>
      <c r="I66" s="3"/>
      <c r="J66" s="3"/>
      <c r="K66" s="4">
        <v>0</v>
      </c>
      <c r="L66" s="18"/>
      <c r="M66" s="5"/>
    </row>
    <row r="67" spans="1:13" ht="75.75" customHeight="1">
      <c r="A67" s="263"/>
      <c r="B67" s="1">
        <v>55</v>
      </c>
      <c r="C67" s="2" t="s">
        <v>565</v>
      </c>
      <c r="D67" s="9">
        <v>3</v>
      </c>
      <c r="E67" s="3">
        <v>5</v>
      </c>
      <c r="F67" s="213" t="s">
        <v>928</v>
      </c>
      <c r="G67" s="3">
        <v>2</v>
      </c>
      <c r="H67" s="3" t="s">
        <v>566</v>
      </c>
      <c r="I67" s="3"/>
      <c r="J67" s="214" t="s">
        <v>929</v>
      </c>
      <c r="K67" s="4">
        <v>0</v>
      </c>
      <c r="L67" s="18"/>
      <c r="M67" s="6"/>
    </row>
    <row r="68" spans="1:13" ht="24">
      <c r="A68" s="263"/>
      <c r="B68" s="1">
        <v>56</v>
      </c>
      <c r="C68" s="2" t="s">
        <v>567</v>
      </c>
      <c r="D68" s="3">
        <v>2</v>
      </c>
      <c r="E68" s="3">
        <v>2</v>
      </c>
      <c r="F68" s="2" t="s">
        <v>568</v>
      </c>
      <c r="G68" s="3">
        <v>0</v>
      </c>
      <c r="H68" s="3"/>
      <c r="I68" s="3"/>
      <c r="J68" s="3"/>
      <c r="K68" s="4">
        <v>0</v>
      </c>
      <c r="L68" s="18"/>
      <c r="M68" s="5"/>
    </row>
    <row r="69" spans="1:13" ht="72">
      <c r="A69" s="263"/>
      <c r="B69" s="1">
        <v>57</v>
      </c>
      <c r="C69" s="2" t="s">
        <v>569</v>
      </c>
      <c r="D69" s="9">
        <v>4</v>
      </c>
      <c r="E69" s="3">
        <v>4</v>
      </c>
      <c r="F69" s="176" t="s">
        <v>973</v>
      </c>
      <c r="G69" s="3">
        <v>2</v>
      </c>
      <c r="H69" s="178" t="s">
        <v>395</v>
      </c>
      <c r="I69" s="177"/>
      <c r="J69" s="3"/>
      <c r="K69" s="4">
        <v>0</v>
      </c>
      <c r="L69" s="18"/>
      <c r="M69" s="6"/>
    </row>
    <row r="70" spans="1:13" ht="72">
      <c r="A70" s="263"/>
      <c r="B70" s="20">
        <v>58</v>
      </c>
      <c r="C70" s="2" t="s">
        <v>652</v>
      </c>
      <c r="D70" s="3">
        <v>6</v>
      </c>
      <c r="E70" s="3">
        <v>6</v>
      </c>
      <c r="F70" s="2" t="s">
        <v>570</v>
      </c>
      <c r="G70" s="3">
        <v>2</v>
      </c>
      <c r="H70" s="193" t="s">
        <v>674</v>
      </c>
      <c r="I70" s="3"/>
      <c r="J70" s="3"/>
      <c r="K70" s="4">
        <v>0</v>
      </c>
      <c r="L70" s="18"/>
      <c r="M70" s="6"/>
    </row>
    <row r="71" spans="1:13" ht="24">
      <c r="A71" s="263"/>
      <c r="B71" s="251">
        <v>59</v>
      </c>
      <c r="C71" s="22" t="s">
        <v>571</v>
      </c>
      <c r="D71" s="3">
        <v>2</v>
      </c>
      <c r="E71" s="3">
        <v>2</v>
      </c>
      <c r="F71" s="2" t="s">
        <v>572</v>
      </c>
      <c r="G71" s="3">
        <v>0</v>
      </c>
      <c r="H71" s="2"/>
      <c r="I71" s="3"/>
      <c r="J71" s="3"/>
      <c r="K71" s="4">
        <v>0</v>
      </c>
      <c r="L71" s="18"/>
      <c r="M71" s="5"/>
    </row>
    <row r="72" spans="1:13" ht="36">
      <c r="A72" s="263"/>
      <c r="B72" s="248"/>
      <c r="C72" s="22" t="s">
        <v>573</v>
      </c>
      <c r="D72" s="3">
        <v>2</v>
      </c>
      <c r="E72" s="3">
        <v>2</v>
      </c>
      <c r="F72" s="2" t="s">
        <v>574</v>
      </c>
      <c r="G72" s="3">
        <v>1</v>
      </c>
      <c r="H72" s="2" t="s">
        <v>575</v>
      </c>
      <c r="I72" s="3"/>
      <c r="J72" s="3"/>
      <c r="K72" s="4">
        <v>0</v>
      </c>
      <c r="L72" s="18"/>
      <c r="M72" s="5"/>
    </row>
    <row r="73" spans="1:13" ht="36">
      <c r="A73" s="263"/>
      <c r="B73" s="248"/>
      <c r="C73" s="22" t="s">
        <v>576</v>
      </c>
      <c r="D73" s="9">
        <v>2</v>
      </c>
      <c r="E73" s="3">
        <v>3</v>
      </c>
      <c r="F73" s="2" t="s">
        <v>577</v>
      </c>
      <c r="G73" s="3">
        <v>0</v>
      </c>
      <c r="H73" s="2"/>
      <c r="I73" s="3"/>
      <c r="J73" s="3"/>
      <c r="K73" s="4">
        <v>0</v>
      </c>
      <c r="L73" s="18"/>
      <c r="M73" s="6"/>
    </row>
    <row r="74" spans="1:13" ht="36">
      <c r="A74" s="263"/>
      <c r="B74" s="248"/>
      <c r="C74" s="22" t="s">
        <v>578</v>
      </c>
      <c r="D74" s="3">
        <v>1</v>
      </c>
      <c r="E74" s="3">
        <v>0</v>
      </c>
      <c r="F74" s="2"/>
      <c r="G74" s="3">
        <v>0</v>
      </c>
      <c r="H74" s="2"/>
      <c r="I74" s="3"/>
      <c r="J74" s="3"/>
      <c r="K74" s="4">
        <v>0</v>
      </c>
      <c r="L74" s="18"/>
      <c r="M74" s="5"/>
    </row>
    <row r="75" spans="1:13" ht="72">
      <c r="A75" s="263"/>
      <c r="B75" s="248"/>
      <c r="C75" s="22" t="s">
        <v>579</v>
      </c>
      <c r="D75" s="3">
        <v>2</v>
      </c>
      <c r="E75" s="3">
        <v>2</v>
      </c>
      <c r="F75" s="2" t="s">
        <v>580</v>
      </c>
      <c r="G75" s="3">
        <v>2</v>
      </c>
      <c r="H75" s="3" t="s">
        <v>581</v>
      </c>
      <c r="I75" s="3"/>
      <c r="J75" s="3"/>
      <c r="K75" s="4">
        <v>0</v>
      </c>
      <c r="L75" s="18"/>
      <c r="M75" s="5"/>
    </row>
    <row r="76" spans="1:13" ht="36">
      <c r="A76" s="263"/>
      <c r="B76" s="248"/>
      <c r="C76" s="22" t="s">
        <v>582</v>
      </c>
      <c r="D76" s="3">
        <v>1</v>
      </c>
      <c r="E76" s="3">
        <v>1</v>
      </c>
      <c r="F76" s="2" t="s">
        <v>583</v>
      </c>
      <c r="G76" s="3">
        <v>0</v>
      </c>
      <c r="H76" s="2"/>
      <c r="I76" s="3"/>
      <c r="J76" s="3"/>
      <c r="K76" s="4">
        <v>0</v>
      </c>
      <c r="L76" s="18"/>
      <c r="M76" s="5"/>
    </row>
    <row r="77" spans="1:13" ht="108">
      <c r="A77" s="263"/>
      <c r="B77" s="248"/>
      <c r="C77" s="22" t="s">
        <v>584</v>
      </c>
      <c r="D77" s="3">
        <v>2</v>
      </c>
      <c r="E77" s="3">
        <v>2</v>
      </c>
      <c r="F77" s="2" t="s">
        <v>585</v>
      </c>
      <c r="G77" s="3">
        <v>2</v>
      </c>
      <c r="H77" s="209" t="s">
        <v>211</v>
      </c>
      <c r="I77" s="3"/>
      <c r="J77" s="3"/>
      <c r="K77" s="4">
        <v>0</v>
      </c>
      <c r="L77" s="18"/>
      <c r="M77" s="5"/>
    </row>
    <row r="78" spans="1:13" ht="36">
      <c r="A78" s="263"/>
      <c r="B78" s="248"/>
      <c r="C78" s="22" t="s">
        <v>586</v>
      </c>
      <c r="D78" s="9">
        <v>3</v>
      </c>
      <c r="E78" s="3">
        <v>5</v>
      </c>
      <c r="F78" s="195" t="s">
        <v>711</v>
      </c>
      <c r="G78" s="3">
        <v>0</v>
      </c>
      <c r="H78" s="2"/>
      <c r="I78" s="3"/>
      <c r="J78" s="3"/>
      <c r="K78" s="4">
        <v>2</v>
      </c>
      <c r="L78" s="196" t="s">
        <v>713</v>
      </c>
      <c r="M78" s="6"/>
    </row>
    <row r="79" spans="1:13" ht="24">
      <c r="A79" s="263"/>
      <c r="B79" s="252"/>
      <c r="C79" s="22" t="s">
        <v>587</v>
      </c>
      <c r="D79" s="9">
        <v>3</v>
      </c>
      <c r="E79" s="3">
        <v>2</v>
      </c>
      <c r="F79" s="2" t="s">
        <v>588</v>
      </c>
      <c r="G79" s="3"/>
      <c r="H79" s="2"/>
      <c r="I79" s="3"/>
      <c r="J79" s="3"/>
      <c r="K79" s="4"/>
      <c r="L79" s="18"/>
      <c r="M79" s="6"/>
    </row>
    <row r="80" spans="1:13" ht="13.5">
      <c r="A80" s="266"/>
      <c r="B80" s="255" t="s">
        <v>589</v>
      </c>
      <c r="C80" s="256"/>
      <c r="D80" s="12">
        <f>SUM(D5:D79)</f>
        <v>227</v>
      </c>
      <c r="E80" s="12">
        <f>SUM(E5:E79)</f>
        <v>285</v>
      </c>
      <c r="F80" s="14"/>
      <c r="G80" s="12">
        <f>SUM(G5:G78)</f>
        <v>36</v>
      </c>
      <c r="H80" s="12"/>
      <c r="I80" s="12"/>
      <c r="J80" s="12"/>
      <c r="K80" s="12">
        <f>SUM(K5:K78)</f>
        <v>7</v>
      </c>
      <c r="L80" s="44"/>
      <c r="M80" s="36"/>
    </row>
    <row r="81" spans="1:13" ht="24">
      <c r="A81" s="249" t="s">
        <v>590</v>
      </c>
      <c r="B81" s="1">
        <v>60</v>
      </c>
      <c r="C81" s="21" t="s">
        <v>591</v>
      </c>
      <c r="D81" s="9">
        <v>4</v>
      </c>
      <c r="E81" s="3">
        <v>6</v>
      </c>
      <c r="F81" s="2" t="s">
        <v>592</v>
      </c>
      <c r="G81" s="3">
        <v>0</v>
      </c>
      <c r="H81" s="2"/>
      <c r="I81" s="3"/>
      <c r="J81" s="15"/>
      <c r="K81" s="4">
        <v>0</v>
      </c>
      <c r="L81" s="18"/>
      <c r="M81" s="6"/>
    </row>
    <row r="82" spans="1:13" ht="36">
      <c r="A82" s="249"/>
      <c r="B82" s="1">
        <v>61</v>
      </c>
      <c r="C82" s="2" t="s">
        <v>593</v>
      </c>
      <c r="D82" s="3">
        <v>2</v>
      </c>
      <c r="E82" s="3">
        <v>3</v>
      </c>
      <c r="F82" s="2" t="s">
        <v>594</v>
      </c>
      <c r="G82" s="3">
        <v>0</v>
      </c>
      <c r="H82" s="3"/>
      <c r="I82" s="3"/>
      <c r="J82" s="3"/>
      <c r="K82" s="4">
        <v>1</v>
      </c>
      <c r="L82" s="18" t="s">
        <v>653</v>
      </c>
      <c r="M82" s="5"/>
    </row>
    <row r="83" spans="1:13" ht="24">
      <c r="A83" s="249"/>
      <c r="B83" s="264">
        <v>62</v>
      </c>
      <c r="C83" s="2" t="s">
        <v>595</v>
      </c>
      <c r="D83" s="3">
        <v>2</v>
      </c>
      <c r="E83" s="3">
        <v>1</v>
      </c>
      <c r="F83" s="2" t="s">
        <v>596</v>
      </c>
      <c r="G83" s="3">
        <v>0</v>
      </c>
      <c r="H83" s="3"/>
      <c r="I83" s="3"/>
      <c r="J83" s="3"/>
      <c r="K83" s="4">
        <v>0</v>
      </c>
      <c r="L83" s="18"/>
      <c r="M83" s="5"/>
    </row>
    <row r="84" spans="1:13" ht="24">
      <c r="A84" s="249"/>
      <c r="B84" s="264"/>
      <c r="C84" s="2" t="s">
        <v>597</v>
      </c>
      <c r="D84" s="3">
        <v>4</v>
      </c>
      <c r="E84" s="3">
        <v>4</v>
      </c>
      <c r="F84" s="2" t="s">
        <v>598</v>
      </c>
      <c r="G84" s="3">
        <v>0</v>
      </c>
      <c r="H84" s="3"/>
      <c r="I84" s="3"/>
      <c r="J84" s="3"/>
      <c r="K84" s="4">
        <v>0</v>
      </c>
      <c r="L84" s="18"/>
      <c r="M84" s="5"/>
    </row>
    <row r="85" spans="1:13" ht="12">
      <c r="A85" s="249"/>
      <c r="B85" s="264">
        <v>63</v>
      </c>
      <c r="C85" s="2" t="s">
        <v>599</v>
      </c>
      <c r="D85" s="9">
        <v>2</v>
      </c>
      <c r="E85" s="3">
        <v>2</v>
      </c>
      <c r="F85" s="2" t="s">
        <v>600</v>
      </c>
      <c r="G85" s="3">
        <v>0</v>
      </c>
      <c r="H85" s="3"/>
      <c r="I85" s="3"/>
      <c r="J85" s="3"/>
      <c r="K85" s="4">
        <v>0</v>
      </c>
      <c r="L85" s="18"/>
      <c r="M85" s="6"/>
    </row>
    <row r="86" spans="1:13" ht="24">
      <c r="A86" s="249"/>
      <c r="B86" s="264"/>
      <c r="C86" s="2" t="s">
        <v>601</v>
      </c>
      <c r="D86" s="3">
        <v>1</v>
      </c>
      <c r="E86" s="3">
        <v>0</v>
      </c>
      <c r="F86" s="2"/>
      <c r="G86" s="3">
        <v>0</v>
      </c>
      <c r="H86" s="3"/>
      <c r="I86" s="3"/>
      <c r="J86" s="3"/>
      <c r="K86" s="4">
        <v>0</v>
      </c>
      <c r="L86" s="18"/>
      <c r="M86" s="5"/>
    </row>
    <row r="87" spans="1:13" ht="36">
      <c r="A87" s="249"/>
      <c r="B87" s="264"/>
      <c r="C87" s="2" t="s">
        <v>602</v>
      </c>
      <c r="D87" s="3">
        <v>4</v>
      </c>
      <c r="E87" s="3">
        <v>4</v>
      </c>
      <c r="F87" s="2" t="s">
        <v>603</v>
      </c>
      <c r="G87" s="3">
        <v>0</v>
      </c>
      <c r="H87" s="3"/>
      <c r="I87" s="3"/>
      <c r="J87" s="3"/>
      <c r="K87" s="4">
        <v>0</v>
      </c>
      <c r="L87" s="18"/>
      <c r="M87" s="5"/>
    </row>
    <row r="88" spans="1:13" ht="60">
      <c r="A88" s="249"/>
      <c r="B88" s="1">
        <v>64</v>
      </c>
      <c r="C88" s="2" t="s">
        <v>604</v>
      </c>
      <c r="D88" s="3">
        <v>4</v>
      </c>
      <c r="E88" s="3">
        <v>4</v>
      </c>
      <c r="F88" s="2" t="s">
        <v>605</v>
      </c>
      <c r="G88" s="3">
        <v>0</v>
      </c>
      <c r="H88" s="35"/>
      <c r="I88" s="3"/>
      <c r="J88" s="3"/>
      <c r="K88" s="4">
        <v>1</v>
      </c>
      <c r="L88" s="18" t="s">
        <v>606</v>
      </c>
      <c r="M88" s="5"/>
    </row>
    <row r="89" spans="1:13" ht="36">
      <c r="A89" s="249"/>
      <c r="B89" s="1">
        <v>65</v>
      </c>
      <c r="C89" s="2" t="s">
        <v>607</v>
      </c>
      <c r="D89" s="3">
        <v>5</v>
      </c>
      <c r="E89" s="3">
        <v>5</v>
      </c>
      <c r="F89" s="2" t="s">
        <v>608</v>
      </c>
      <c r="G89" s="15">
        <v>1</v>
      </c>
      <c r="H89" s="3" t="s">
        <v>609</v>
      </c>
      <c r="I89" s="3"/>
      <c r="J89" s="3"/>
      <c r="K89" s="4">
        <v>0</v>
      </c>
      <c r="L89" s="18"/>
      <c r="M89" s="5"/>
    </row>
    <row r="90" spans="1:13" ht="48">
      <c r="A90" s="249"/>
      <c r="B90" s="1">
        <v>66</v>
      </c>
      <c r="C90" s="2" t="s">
        <v>882</v>
      </c>
      <c r="D90" s="9">
        <v>6</v>
      </c>
      <c r="E90" s="3">
        <v>11</v>
      </c>
      <c r="F90" s="183" t="s">
        <v>954</v>
      </c>
      <c r="G90" s="3">
        <v>0</v>
      </c>
      <c r="H90" s="2"/>
      <c r="I90" s="3"/>
      <c r="J90" s="3"/>
      <c r="K90" s="4">
        <v>2</v>
      </c>
      <c r="L90" s="184" t="s">
        <v>955</v>
      </c>
      <c r="M90" s="6"/>
    </row>
    <row r="91" spans="1:13" ht="12">
      <c r="A91" s="249"/>
      <c r="B91" s="1">
        <v>67</v>
      </c>
      <c r="C91" s="2" t="s">
        <v>865</v>
      </c>
      <c r="D91" s="3">
        <v>3</v>
      </c>
      <c r="E91" s="3">
        <v>2</v>
      </c>
      <c r="F91" s="2" t="s">
        <v>610</v>
      </c>
      <c r="G91" s="3">
        <v>0</v>
      </c>
      <c r="H91" s="2"/>
      <c r="I91" s="3"/>
      <c r="J91" s="3"/>
      <c r="K91" s="4">
        <v>0</v>
      </c>
      <c r="L91" s="18"/>
      <c r="M91" s="5"/>
    </row>
    <row r="92" spans="1:13" ht="84">
      <c r="A92" s="249"/>
      <c r="B92" s="1">
        <v>68</v>
      </c>
      <c r="C92" s="2" t="s">
        <v>611</v>
      </c>
      <c r="D92" s="9">
        <v>6</v>
      </c>
      <c r="E92" s="3">
        <v>9</v>
      </c>
      <c r="F92" s="2" t="s">
        <v>612</v>
      </c>
      <c r="G92" s="3">
        <v>0</v>
      </c>
      <c r="H92" s="2"/>
      <c r="I92" s="3"/>
      <c r="J92" s="3"/>
      <c r="K92" s="4">
        <v>0</v>
      </c>
      <c r="L92" s="18"/>
      <c r="M92" s="6"/>
    </row>
    <row r="93" spans="1:13" ht="72">
      <c r="A93" s="249"/>
      <c r="B93" s="1">
        <v>69</v>
      </c>
      <c r="C93" s="2" t="s">
        <v>613</v>
      </c>
      <c r="D93" s="3">
        <v>5</v>
      </c>
      <c r="E93" s="3">
        <v>5</v>
      </c>
      <c r="F93" s="2" t="s">
        <v>614</v>
      </c>
      <c r="G93" s="3">
        <v>1</v>
      </c>
      <c r="H93" s="2" t="s">
        <v>615</v>
      </c>
      <c r="I93" s="3"/>
      <c r="J93" s="3"/>
      <c r="K93" s="4">
        <v>2</v>
      </c>
      <c r="L93" s="18" t="s">
        <v>654</v>
      </c>
      <c r="M93" s="5"/>
    </row>
    <row r="94" spans="1:13" ht="24">
      <c r="A94" s="249"/>
      <c r="B94" s="251">
        <v>70</v>
      </c>
      <c r="C94" s="2" t="s">
        <v>616</v>
      </c>
      <c r="D94" s="9">
        <v>4</v>
      </c>
      <c r="E94" s="3">
        <v>6</v>
      </c>
      <c r="F94" s="205" t="s">
        <v>305</v>
      </c>
      <c r="G94" s="3">
        <v>0</v>
      </c>
      <c r="H94" s="2"/>
      <c r="I94" s="3"/>
      <c r="J94" s="3"/>
      <c r="K94" s="4">
        <v>0</v>
      </c>
      <c r="L94" s="18"/>
      <c r="M94" s="6"/>
    </row>
    <row r="95" spans="1:13" ht="72">
      <c r="A95" s="249"/>
      <c r="B95" s="252"/>
      <c r="C95" s="2" t="s">
        <v>617</v>
      </c>
      <c r="D95" s="3">
        <v>2</v>
      </c>
      <c r="E95" s="3">
        <v>4</v>
      </c>
      <c r="F95" s="2" t="s">
        <v>618</v>
      </c>
      <c r="G95" s="3">
        <v>1</v>
      </c>
      <c r="H95" s="3" t="s">
        <v>619</v>
      </c>
      <c r="I95" s="3"/>
      <c r="J95" s="3"/>
      <c r="K95" s="4">
        <v>2</v>
      </c>
      <c r="L95" s="18" t="s">
        <v>655</v>
      </c>
      <c r="M95" s="5"/>
    </row>
    <row r="96" spans="1:13" ht="48">
      <c r="A96" s="249"/>
      <c r="B96" s="1">
        <v>71</v>
      </c>
      <c r="C96" s="2" t="s">
        <v>620</v>
      </c>
      <c r="D96" s="9">
        <v>7</v>
      </c>
      <c r="E96" s="3">
        <v>10</v>
      </c>
      <c r="F96" s="2" t="s">
        <v>621</v>
      </c>
      <c r="G96" s="3"/>
      <c r="H96" s="2"/>
      <c r="I96" s="3"/>
      <c r="J96" s="3"/>
      <c r="K96" s="4">
        <v>1</v>
      </c>
      <c r="L96" s="196" t="s">
        <v>712</v>
      </c>
      <c r="M96" s="6"/>
    </row>
    <row r="97" spans="1:13" ht="13.5">
      <c r="A97" s="249"/>
      <c r="B97" s="255" t="s">
        <v>589</v>
      </c>
      <c r="C97" s="256"/>
      <c r="D97" s="12">
        <f>SUM(D81:D96)</f>
        <v>61</v>
      </c>
      <c r="E97" s="12">
        <f>SUM(E81:E96)</f>
        <v>76</v>
      </c>
      <c r="F97" s="12"/>
      <c r="G97" s="12">
        <f>SUM(G81:G96)</f>
        <v>3</v>
      </c>
      <c r="H97" s="12"/>
      <c r="I97" s="12"/>
      <c r="J97" s="12"/>
      <c r="K97" s="12">
        <f>SUM(K81:K96)</f>
        <v>9</v>
      </c>
      <c r="L97" s="44"/>
      <c r="M97" s="36"/>
    </row>
    <row r="98" spans="1:13" ht="84">
      <c r="A98" s="249" t="s">
        <v>622</v>
      </c>
      <c r="B98" s="253" t="s">
        <v>623</v>
      </c>
      <c r="C98" s="254"/>
      <c r="D98" s="3">
        <v>0</v>
      </c>
      <c r="E98" s="3">
        <v>21</v>
      </c>
      <c r="F98" s="191" t="s">
        <v>182</v>
      </c>
      <c r="G98" s="3">
        <v>0</v>
      </c>
      <c r="H98" s="3"/>
      <c r="I98" s="3"/>
      <c r="J98" s="192"/>
      <c r="K98" s="4">
        <v>0</v>
      </c>
      <c r="L98" s="4"/>
      <c r="M98" s="5"/>
    </row>
    <row r="99" spans="1:13" s="61" customFormat="1" ht="14.25">
      <c r="A99" s="249"/>
      <c r="B99" s="264" t="s">
        <v>624</v>
      </c>
      <c r="C99" s="247"/>
      <c r="D99" s="3">
        <v>0</v>
      </c>
      <c r="E99" s="3">
        <v>1</v>
      </c>
      <c r="F99" s="2" t="s">
        <v>625</v>
      </c>
      <c r="G99" s="3">
        <v>0</v>
      </c>
      <c r="H99" s="3"/>
      <c r="I99" s="3"/>
      <c r="J99" s="3"/>
      <c r="K99" s="4">
        <v>0</v>
      </c>
      <c r="L99" s="4"/>
      <c r="M99" s="60"/>
    </row>
    <row r="100" spans="1:13" s="61" customFormat="1" ht="14.25">
      <c r="A100" s="249"/>
      <c r="B100" s="255" t="s">
        <v>589</v>
      </c>
      <c r="C100" s="256"/>
      <c r="D100" s="12">
        <f>SUM(D98:D99)</f>
        <v>0</v>
      </c>
      <c r="E100" s="12">
        <f>SUM(E98:E99)</f>
        <v>22</v>
      </c>
      <c r="F100" s="14"/>
      <c r="G100" s="12">
        <f>SUM(G98:G99)</f>
        <v>0</v>
      </c>
      <c r="H100" s="12"/>
      <c r="I100" s="12"/>
      <c r="J100" s="12"/>
      <c r="K100" s="12">
        <f>SUM(K98:K99)</f>
        <v>0</v>
      </c>
      <c r="L100" s="44"/>
      <c r="M100" s="49"/>
    </row>
    <row r="101" spans="1:13" ht="15" thickBot="1">
      <c r="A101" s="269" t="s">
        <v>626</v>
      </c>
      <c r="B101" s="270"/>
      <c r="C101" s="270"/>
      <c r="D101" s="33">
        <f>SUM(D100,D97,D80)</f>
        <v>288</v>
      </c>
      <c r="E101" s="33">
        <f>E100+E97+E80</f>
        <v>383</v>
      </c>
      <c r="F101" s="50"/>
      <c r="G101" s="33">
        <f>SUM(G80+G97+G100)</f>
        <v>39</v>
      </c>
      <c r="H101" s="33"/>
      <c r="I101" s="33"/>
      <c r="J101" s="33"/>
      <c r="K101" s="33">
        <f>SUM(K80+K97+K100)</f>
        <v>16</v>
      </c>
      <c r="L101" s="51"/>
      <c r="M101" s="52"/>
    </row>
    <row r="102" spans="1:13" ht="14.25">
      <c r="A102" s="54"/>
      <c r="B102" s="54"/>
      <c r="C102" s="54"/>
      <c r="D102" s="54"/>
      <c r="E102" s="54"/>
      <c r="F102" s="62"/>
      <c r="G102" s="54"/>
      <c r="H102" s="62"/>
      <c r="I102" s="54"/>
      <c r="J102" s="54"/>
      <c r="K102" s="54"/>
      <c r="L102" s="54"/>
      <c r="M102" s="63"/>
    </row>
    <row r="104" spans="1:13" s="159" customFormat="1" ht="80.25" customHeight="1">
      <c r="A104" s="265" t="s">
        <v>627</v>
      </c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</row>
  </sheetData>
  <sheetProtection/>
  <mergeCells count="28">
    <mergeCell ref="A104:M104"/>
    <mergeCell ref="A98:A100"/>
    <mergeCell ref="B98:C98"/>
    <mergeCell ref="B99:C99"/>
    <mergeCell ref="B100:C100"/>
    <mergeCell ref="A101:C101"/>
    <mergeCell ref="A81:A97"/>
    <mergeCell ref="B83:B84"/>
    <mergeCell ref="B85:B87"/>
    <mergeCell ref="B94:B95"/>
    <mergeCell ref="B97:C97"/>
    <mergeCell ref="A58:A80"/>
    <mergeCell ref="B59:B61"/>
    <mergeCell ref="B71:B79"/>
    <mergeCell ref="B80:C80"/>
    <mergeCell ref="A5:A22"/>
    <mergeCell ref="B5:B6"/>
    <mergeCell ref="A23:A33"/>
    <mergeCell ref="A34:A57"/>
    <mergeCell ref="B45:B46"/>
    <mergeCell ref="B54:B57"/>
    <mergeCell ref="B52:B53"/>
    <mergeCell ref="G4:H4"/>
    <mergeCell ref="K4:L4"/>
    <mergeCell ref="A1:M1"/>
    <mergeCell ref="A2:M2"/>
    <mergeCell ref="A3:E3"/>
    <mergeCell ref="H3:M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ySplit="1710" topLeftCell="BM52" activePane="bottomLeft" state="split"/>
      <selection pane="topLeft" activeCell="H3" sqref="H3:M3"/>
      <selection pane="bottomLeft" activeCell="A61" sqref="A61:IV61"/>
    </sheetView>
  </sheetViews>
  <sheetFormatPr defaultColWidth="9.00390625" defaultRowHeight="14.25"/>
  <cols>
    <col min="1" max="1" width="4.00390625" style="69" customWidth="1"/>
    <col min="2" max="2" width="2.875" style="15" customWidth="1"/>
    <col min="3" max="3" width="11.00390625" style="35" customWidth="1"/>
    <col min="4" max="5" width="4.00390625" style="15" customWidth="1"/>
    <col min="6" max="6" width="18.75390625" style="35" customWidth="1"/>
    <col min="7" max="7" width="3.50390625" style="15" customWidth="1"/>
    <col min="8" max="10" width="5.75390625" style="15" customWidth="1"/>
    <col min="11" max="11" width="3.5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73" t="s">
        <v>1305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21">
      <c r="A2" s="257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 thickBot="1">
      <c r="A3" s="258" t="s">
        <v>866</v>
      </c>
      <c r="B3" s="258"/>
      <c r="C3" s="258"/>
      <c r="D3" s="258"/>
      <c r="E3" s="258"/>
      <c r="F3" s="46"/>
      <c r="G3" s="30"/>
      <c r="H3" s="245" t="s">
        <v>853</v>
      </c>
      <c r="I3" s="245"/>
      <c r="J3" s="245"/>
      <c r="K3" s="245"/>
      <c r="L3" s="245"/>
      <c r="M3" s="245"/>
    </row>
    <row r="4" spans="1:13" ht="24">
      <c r="A4" s="47" t="s">
        <v>1306</v>
      </c>
      <c r="B4" s="28" t="s">
        <v>1307</v>
      </c>
      <c r="C4" s="28" t="s">
        <v>1308</v>
      </c>
      <c r="D4" s="28" t="s">
        <v>1309</v>
      </c>
      <c r="E4" s="28" t="s">
        <v>1310</v>
      </c>
      <c r="F4" s="28" t="s">
        <v>1311</v>
      </c>
      <c r="G4" s="260" t="s">
        <v>1312</v>
      </c>
      <c r="H4" s="261"/>
      <c r="I4" s="28" t="s">
        <v>1313</v>
      </c>
      <c r="J4" s="28" t="s">
        <v>1314</v>
      </c>
      <c r="K4" s="260" t="s">
        <v>1315</v>
      </c>
      <c r="L4" s="261"/>
      <c r="M4" s="29" t="s">
        <v>1316</v>
      </c>
    </row>
    <row r="5" spans="1:13" ht="36">
      <c r="A5" s="267" t="s">
        <v>1317</v>
      </c>
      <c r="B5" s="1">
        <v>1</v>
      </c>
      <c r="C5" s="2" t="s">
        <v>1318</v>
      </c>
      <c r="D5" s="9">
        <v>2</v>
      </c>
      <c r="E5" s="3">
        <v>1</v>
      </c>
      <c r="F5" s="2" t="s">
        <v>1098</v>
      </c>
      <c r="G5" s="3">
        <v>0</v>
      </c>
      <c r="H5" s="3"/>
      <c r="I5" s="3"/>
      <c r="J5" s="124" t="s">
        <v>1099</v>
      </c>
      <c r="K5" s="4">
        <v>0</v>
      </c>
      <c r="L5" s="18"/>
      <c r="M5" s="6"/>
    </row>
    <row r="6" spans="1:13" ht="84">
      <c r="A6" s="263"/>
      <c r="B6" s="251">
        <v>2</v>
      </c>
      <c r="C6" s="2" t="s">
        <v>867</v>
      </c>
      <c r="D6" s="3">
        <v>6</v>
      </c>
      <c r="E6" s="3">
        <v>5</v>
      </c>
      <c r="F6" s="2" t="s">
        <v>1319</v>
      </c>
      <c r="G6" s="3">
        <v>0</v>
      </c>
      <c r="H6" s="103"/>
      <c r="I6" s="3"/>
      <c r="J6" s="3"/>
      <c r="K6" s="4">
        <v>0</v>
      </c>
      <c r="L6" s="18"/>
      <c r="M6" s="238"/>
    </row>
    <row r="7" spans="1:13" ht="12">
      <c r="A7" s="263"/>
      <c r="B7" s="252"/>
      <c r="C7" s="2" t="s">
        <v>1320</v>
      </c>
      <c r="D7" s="3">
        <v>1</v>
      </c>
      <c r="E7" s="3">
        <v>1</v>
      </c>
      <c r="F7" s="2" t="s">
        <v>868</v>
      </c>
      <c r="G7" s="3"/>
      <c r="H7" s="3"/>
      <c r="I7" s="3"/>
      <c r="J7" s="3"/>
      <c r="K7" s="4"/>
      <c r="L7" s="18"/>
      <c r="M7" s="239"/>
    </row>
    <row r="8" spans="1:13" ht="36">
      <c r="A8" s="263"/>
      <c r="B8" s="251">
        <v>3</v>
      </c>
      <c r="C8" s="2" t="s">
        <v>1321</v>
      </c>
      <c r="D8" s="9">
        <v>3</v>
      </c>
      <c r="E8" s="3">
        <v>4</v>
      </c>
      <c r="F8" s="121" t="s">
        <v>770</v>
      </c>
      <c r="G8" s="3">
        <v>0</v>
      </c>
      <c r="H8" s="3"/>
      <c r="I8" s="3"/>
      <c r="J8" s="3"/>
      <c r="K8" s="4">
        <v>0</v>
      </c>
      <c r="L8" s="18"/>
      <c r="M8" s="6"/>
    </row>
    <row r="9" spans="1:13" ht="108">
      <c r="A9" s="263"/>
      <c r="B9" s="248"/>
      <c r="C9" s="2" t="s">
        <v>1322</v>
      </c>
      <c r="D9" s="9">
        <v>4</v>
      </c>
      <c r="E9" s="3">
        <v>5</v>
      </c>
      <c r="F9" s="2" t="s">
        <v>1323</v>
      </c>
      <c r="G9" s="3">
        <v>3</v>
      </c>
      <c r="H9" s="3" t="s">
        <v>1324</v>
      </c>
      <c r="I9" s="3"/>
      <c r="J9" s="3"/>
      <c r="K9" s="4">
        <v>0</v>
      </c>
      <c r="L9" s="18"/>
      <c r="M9" s="6"/>
    </row>
    <row r="10" spans="1:13" ht="12">
      <c r="A10" s="263"/>
      <c r="B10" s="252"/>
      <c r="C10" s="2" t="s">
        <v>1325</v>
      </c>
      <c r="D10" s="3">
        <v>1</v>
      </c>
      <c r="E10" s="3">
        <v>0</v>
      </c>
      <c r="F10" s="2"/>
      <c r="G10" s="3"/>
      <c r="H10" s="3"/>
      <c r="I10" s="3"/>
      <c r="J10" s="3"/>
      <c r="K10" s="4"/>
      <c r="L10" s="18"/>
      <c r="M10" s="5"/>
    </row>
    <row r="11" spans="1:13" s="144" customFormat="1" ht="24">
      <c r="A11" s="263"/>
      <c r="B11" s="1">
        <v>4</v>
      </c>
      <c r="C11" s="2" t="s">
        <v>1326</v>
      </c>
      <c r="D11" s="9">
        <v>3</v>
      </c>
      <c r="E11" s="3">
        <v>2</v>
      </c>
      <c r="F11" s="2" t="s">
        <v>208</v>
      </c>
      <c r="G11" s="3">
        <v>0</v>
      </c>
      <c r="H11" s="3"/>
      <c r="I11" s="3"/>
      <c r="J11" s="3"/>
      <c r="K11" s="4">
        <v>0</v>
      </c>
      <c r="L11" s="18"/>
      <c r="M11" s="6"/>
    </row>
    <row r="12" spans="1:13" ht="60">
      <c r="A12" s="263"/>
      <c r="B12" s="264">
        <v>5</v>
      </c>
      <c r="C12" s="2" t="s">
        <v>869</v>
      </c>
      <c r="D12" s="3">
        <v>6</v>
      </c>
      <c r="E12" s="3">
        <v>6</v>
      </c>
      <c r="F12" s="2" t="s">
        <v>1327</v>
      </c>
      <c r="G12" s="3">
        <v>1</v>
      </c>
      <c r="H12" s="3" t="s">
        <v>336</v>
      </c>
      <c r="I12" s="3"/>
      <c r="J12" s="3"/>
      <c r="K12" s="4">
        <v>1</v>
      </c>
      <c r="L12" s="18" t="s">
        <v>144</v>
      </c>
      <c r="M12" s="3"/>
    </row>
    <row r="13" spans="1:13" ht="72">
      <c r="A13" s="263"/>
      <c r="B13" s="264"/>
      <c r="C13" s="2" t="s">
        <v>1328</v>
      </c>
      <c r="D13" s="3">
        <v>1</v>
      </c>
      <c r="E13" s="3">
        <v>0</v>
      </c>
      <c r="F13" s="2"/>
      <c r="G13" s="3">
        <v>0</v>
      </c>
      <c r="H13" s="3"/>
      <c r="I13" s="3"/>
      <c r="J13" s="3"/>
      <c r="K13" s="4">
        <v>0</v>
      </c>
      <c r="L13" s="18"/>
      <c r="M13" s="5"/>
    </row>
    <row r="14" spans="1:13" ht="72">
      <c r="A14" s="263"/>
      <c r="B14" s="264"/>
      <c r="C14" s="2" t="s">
        <v>1329</v>
      </c>
      <c r="D14" s="3">
        <v>1</v>
      </c>
      <c r="E14" s="3">
        <v>1</v>
      </c>
      <c r="F14" s="2" t="s">
        <v>1330</v>
      </c>
      <c r="G14" s="3"/>
      <c r="H14" s="3"/>
      <c r="I14" s="3"/>
      <c r="J14" s="3"/>
      <c r="K14" s="4">
        <v>0</v>
      </c>
      <c r="L14" s="18"/>
      <c r="M14" s="6"/>
    </row>
    <row r="15" spans="1:13" ht="72">
      <c r="A15" s="263"/>
      <c r="B15" s="264"/>
      <c r="C15" s="2" t="s">
        <v>1331</v>
      </c>
      <c r="D15" s="3">
        <v>2</v>
      </c>
      <c r="E15" s="3">
        <v>2</v>
      </c>
      <c r="F15" s="2" t="s">
        <v>1332</v>
      </c>
      <c r="G15" s="3">
        <v>1</v>
      </c>
      <c r="H15" s="3" t="s">
        <v>216</v>
      </c>
      <c r="I15" s="3"/>
      <c r="J15" s="3"/>
      <c r="K15" s="4">
        <v>0</v>
      </c>
      <c r="L15" s="18"/>
      <c r="M15" s="5"/>
    </row>
    <row r="16" spans="1:13" ht="18" customHeight="1">
      <c r="A16" s="263"/>
      <c r="B16" s="1">
        <v>6</v>
      </c>
      <c r="C16" s="3" t="s">
        <v>1333</v>
      </c>
      <c r="D16" s="3">
        <v>1</v>
      </c>
      <c r="E16" s="3">
        <v>1</v>
      </c>
      <c r="F16" s="2" t="s">
        <v>1334</v>
      </c>
      <c r="G16" s="3">
        <v>0</v>
      </c>
      <c r="H16" s="3"/>
      <c r="I16" s="3"/>
      <c r="J16" s="3"/>
      <c r="K16" s="4">
        <v>0</v>
      </c>
      <c r="L16" s="18"/>
      <c r="M16" s="5"/>
    </row>
    <row r="17" spans="1:13" ht="24.75" customHeight="1">
      <c r="A17" s="263"/>
      <c r="B17" s="251">
        <v>7</v>
      </c>
      <c r="C17" s="2" t="s">
        <v>1335</v>
      </c>
      <c r="D17" s="247">
        <v>3</v>
      </c>
      <c r="E17" s="247">
        <v>3</v>
      </c>
      <c r="F17" s="243" t="s">
        <v>1336</v>
      </c>
      <c r="G17" s="251">
        <v>1</v>
      </c>
      <c r="H17" s="247" t="s">
        <v>345</v>
      </c>
      <c r="I17" s="247"/>
      <c r="J17" s="247"/>
      <c r="K17" s="251">
        <v>0</v>
      </c>
      <c r="L17" s="240"/>
      <c r="M17" s="246"/>
    </row>
    <row r="18" spans="1:13" ht="57" customHeight="1">
      <c r="A18" s="263"/>
      <c r="B18" s="248"/>
      <c r="C18" s="2" t="s">
        <v>1337</v>
      </c>
      <c r="D18" s="247"/>
      <c r="E18" s="247"/>
      <c r="F18" s="243"/>
      <c r="G18" s="252"/>
      <c r="H18" s="247"/>
      <c r="I18" s="247"/>
      <c r="J18" s="247"/>
      <c r="K18" s="252"/>
      <c r="L18" s="241"/>
      <c r="M18" s="246"/>
    </row>
    <row r="19" spans="1:13" s="144" customFormat="1" ht="36">
      <c r="A19" s="263"/>
      <c r="B19" s="252"/>
      <c r="C19" s="2" t="s">
        <v>532</v>
      </c>
      <c r="D19" s="3">
        <v>2</v>
      </c>
      <c r="E19" s="3">
        <v>2</v>
      </c>
      <c r="F19" s="2" t="s">
        <v>1338</v>
      </c>
      <c r="G19" s="42">
        <v>1</v>
      </c>
      <c r="H19" s="3" t="s">
        <v>1339</v>
      </c>
      <c r="I19" s="3"/>
      <c r="J19" s="3"/>
      <c r="K19" s="65"/>
      <c r="L19" s="66"/>
      <c r="M19" s="6"/>
    </row>
    <row r="20" spans="1:13" ht="36">
      <c r="A20" s="263"/>
      <c r="B20" s="1">
        <v>8</v>
      </c>
      <c r="C20" s="2" t="s">
        <v>1340</v>
      </c>
      <c r="D20" s="3">
        <v>6</v>
      </c>
      <c r="E20" s="3">
        <v>6</v>
      </c>
      <c r="F20" s="2" t="s">
        <v>1341</v>
      </c>
      <c r="G20" s="3">
        <v>1</v>
      </c>
      <c r="H20" s="3" t="s">
        <v>974</v>
      </c>
      <c r="I20" s="3"/>
      <c r="J20" s="3"/>
      <c r="K20" s="4">
        <v>0</v>
      </c>
      <c r="L20" s="18"/>
      <c r="M20" s="5"/>
    </row>
    <row r="21" spans="1:13" ht="12.75">
      <c r="A21" s="263"/>
      <c r="B21" s="1">
        <v>9</v>
      </c>
      <c r="C21" s="2" t="s">
        <v>1342</v>
      </c>
      <c r="D21" s="3">
        <v>2</v>
      </c>
      <c r="E21" s="3">
        <v>2</v>
      </c>
      <c r="F21" s="2" t="s">
        <v>1343</v>
      </c>
      <c r="G21" s="3">
        <v>0</v>
      </c>
      <c r="H21" s="3"/>
      <c r="I21" s="3"/>
      <c r="J21" s="3"/>
      <c r="K21" s="4">
        <v>0</v>
      </c>
      <c r="L21" s="18"/>
      <c r="M21" s="5"/>
    </row>
    <row r="22" spans="1:13" ht="12">
      <c r="A22" s="263"/>
      <c r="B22" s="1">
        <v>10</v>
      </c>
      <c r="C22" s="2" t="s">
        <v>1344</v>
      </c>
      <c r="D22" s="3">
        <v>3</v>
      </c>
      <c r="E22" s="3">
        <v>3</v>
      </c>
      <c r="F22" s="207" t="s">
        <v>206</v>
      </c>
      <c r="G22" s="3">
        <v>0</v>
      </c>
      <c r="H22" s="3"/>
      <c r="I22" s="3"/>
      <c r="J22" s="3"/>
      <c r="K22" s="4">
        <v>0</v>
      </c>
      <c r="L22" s="18"/>
      <c r="M22" s="5"/>
    </row>
    <row r="23" spans="1:13" s="144" customFormat="1" ht="12.75">
      <c r="A23" s="263"/>
      <c r="B23" s="1">
        <v>11</v>
      </c>
      <c r="C23" s="2" t="s">
        <v>1345</v>
      </c>
      <c r="D23" s="3">
        <v>1</v>
      </c>
      <c r="E23" s="3">
        <v>0</v>
      </c>
      <c r="F23" s="2"/>
      <c r="G23" s="3">
        <v>0</v>
      </c>
      <c r="H23" s="3"/>
      <c r="I23" s="3"/>
      <c r="J23" s="3" t="s">
        <v>920</v>
      </c>
      <c r="K23" s="4">
        <v>0</v>
      </c>
      <c r="L23" s="18"/>
      <c r="M23" s="5"/>
    </row>
    <row r="24" spans="1:13" ht="36">
      <c r="A24" s="263"/>
      <c r="B24" s="1">
        <v>12</v>
      </c>
      <c r="C24" s="2" t="s">
        <v>1346</v>
      </c>
      <c r="D24" s="3">
        <v>4</v>
      </c>
      <c r="E24" s="3">
        <v>4</v>
      </c>
      <c r="F24" s="2" t="s">
        <v>1347</v>
      </c>
      <c r="G24" s="3">
        <v>1</v>
      </c>
      <c r="H24" s="3" t="s">
        <v>337</v>
      </c>
      <c r="I24" s="3"/>
      <c r="J24" s="3"/>
      <c r="K24" s="4">
        <v>0</v>
      </c>
      <c r="L24" s="18"/>
      <c r="M24" s="5"/>
    </row>
    <row r="25" spans="1:13" ht="12">
      <c r="A25" s="263"/>
      <c r="B25" s="1">
        <v>13</v>
      </c>
      <c r="C25" s="2" t="s">
        <v>1348</v>
      </c>
      <c r="D25" s="3">
        <v>1</v>
      </c>
      <c r="E25" s="3">
        <v>1</v>
      </c>
      <c r="F25" s="2" t="s">
        <v>1349</v>
      </c>
      <c r="G25" s="3">
        <v>0</v>
      </c>
      <c r="H25" s="3"/>
      <c r="I25" s="3"/>
      <c r="J25" s="3"/>
      <c r="K25" s="4">
        <v>0</v>
      </c>
      <c r="L25" s="18"/>
      <c r="M25" s="5"/>
    </row>
    <row r="26" spans="1:13" ht="12">
      <c r="A26" s="263"/>
      <c r="B26" s="1">
        <v>14</v>
      </c>
      <c r="C26" s="2" t="s">
        <v>1350</v>
      </c>
      <c r="D26" s="3">
        <v>1</v>
      </c>
      <c r="E26" s="3">
        <v>1</v>
      </c>
      <c r="F26" s="2" t="s">
        <v>1351</v>
      </c>
      <c r="G26" s="3">
        <v>0</v>
      </c>
      <c r="H26" s="3"/>
      <c r="I26" s="3"/>
      <c r="J26" s="3"/>
      <c r="K26" s="4">
        <v>0</v>
      </c>
      <c r="L26" s="18"/>
      <c r="M26" s="5"/>
    </row>
    <row r="27" spans="1:13" ht="24">
      <c r="A27" s="263"/>
      <c r="B27" s="264">
        <v>15</v>
      </c>
      <c r="C27" s="2" t="s">
        <v>1352</v>
      </c>
      <c r="D27" s="3">
        <v>2</v>
      </c>
      <c r="E27" s="3">
        <v>2</v>
      </c>
      <c r="F27" s="2" t="s">
        <v>1353</v>
      </c>
      <c r="G27" s="3">
        <v>0</v>
      </c>
      <c r="H27" s="3"/>
      <c r="I27" s="3"/>
      <c r="J27" s="3"/>
      <c r="K27" s="4">
        <v>0</v>
      </c>
      <c r="L27" s="18"/>
      <c r="M27" s="5"/>
    </row>
    <row r="28" spans="1:13" ht="72">
      <c r="A28" s="263"/>
      <c r="B28" s="264"/>
      <c r="C28" s="2" t="s">
        <v>1354</v>
      </c>
      <c r="D28" s="9">
        <v>4</v>
      </c>
      <c r="E28" s="3">
        <v>5</v>
      </c>
      <c r="F28" s="117" t="s">
        <v>97</v>
      </c>
      <c r="G28" s="3">
        <v>2</v>
      </c>
      <c r="H28" s="178" t="s">
        <v>397</v>
      </c>
      <c r="I28" s="3"/>
      <c r="J28" s="118"/>
      <c r="K28" s="4">
        <v>0</v>
      </c>
      <c r="L28" s="18" t="s">
        <v>0</v>
      </c>
      <c r="M28" s="6"/>
    </row>
    <row r="29" spans="1:13" ht="24">
      <c r="A29" s="263"/>
      <c r="B29" s="1">
        <v>16</v>
      </c>
      <c r="C29" s="2" t="s">
        <v>1</v>
      </c>
      <c r="D29" s="3">
        <v>3</v>
      </c>
      <c r="E29" s="3">
        <v>3</v>
      </c>
      <c r="F29" s="2" t="s">
        <v>2</v>
      </c>
      <c r="G29" s="3">
        <v>0</v>
      </c>
      <c r="H29" s="3"/>
      <c r="I29" s="3"/>
      <c r="J29" s="3"/>
      <c r="K29" s="4">
        <v>0</v>
      </c>
      <c r="L29" s="18"/>
      <c r="M29" s="5"/>
    </row>
    <row r="30" spans="1:13" ht="36">
      <c r="A30" s="263" t="s">
        <v>1317</v>
      </c>
      <c r="B30" s="1">
        <v>17</v>
      </c>
      <c r="C30" s="2" t="s">
        <v>3</v>
      </c>
      <c r="D30" s="9">
        <v>4</v>
      </c>
      <c r="E30" s="3">
        <v>5</v>
      </c>
      <c r="F30" s="2" t="s">
        <v>4</v>
      </c>
      <c r="G30" s="3">
        <v>0</v>
      </c>
      <c r="H30" s="3"/>
      <c r="I30" s="3"/>
      <c r="J30" s="3"/>
      <c r="K30" s="4">
        <v>0</v>
      </c>
      <c r="L30" s="18"/>
      <c r="M30" s="6"/>
    </row>
    <row r="31" spans="1:15" ht="24">
      <c r="A31" s="263"/>
      <c r="B31" s="1">
        <v>18</v>
      </c>
      <c r="C31" s="2" t="s">
        <v>870</v>
      </c>
      <c r="D31" s="3">
        <v>1</v>
      </c>
      <c r="E31" s="3">
        <v>1</v>
      </c>
      <c r="F31" s="2" t="s">
        <v>5</v>
      </c>
      <c r="G31" s="3">
        <v>0</v>
      </c>
      <c r="H31" s="3"/>
      <c r="I31" s="3"/>
      <c r="J31" s="3"/>
      <c r="K31" s="4">
        <v>0</v>
      </c>
      <c r="L31" s="18"/>
      <c r="M31" s="5"/>
      <c r="O31" s="67"/>
    </row>
    <row r="32" spans="1:13" s="144" customFormat="1" ht="36">
      <c r="A32" s="263"/>
      <c r="B32" s="1">
        <v>19</v>
      </c>
      <c r="C32" s="2" t="s">
        <v>6</v>
      </c>
      <c r="D32" s="3">
        <v>5</v>
      </c>
      <c r="E32" s="3">
        <v>7</v>
      </c>
      <c r="F32" s="2" t="s">
        <v>7</v>
      </c>
      <c r="G32" s="3">
        <v>0</v>
      </c>
      <c r="H32" s="3"/>
      <c r="I32" s="3"/>
      <c r="J32" s="3"/>
      <c r="K32" s="4">
        <v>1</v>
      </c>
      <c r="L32" s="18" t="s">
        <v>656</v>
      </c>
      <c r="M32" s="5"/>
    </row>
    <row r="33" spans="1:13" s="144" customFormat="1" ht="24">
      <c r="A33" s="263"/>
      <c r="B33" s="1">
        <v>20</v>
      </c>
      <c r="C33" s="2" t="s">
        <v>8</v>
      </c>
      <c r="D33" s="3">
        <v>3</v>
      </c>
      <c r="E33" s="3">
        <v>3</v>
      </c>
      <c r="F33" s="2" t="s">
        <v>9</v>
      </c>
      <c r="G33" s="3">
        <v>0</v>
      </c>
      <c r="H33" s="23"/>
      <c r="I33" s="3"/>
      <c r="J33" s="3"/>
      <c r="K33" s="4">
        <v>0</v>
      </c>
      <c r="L33" s="18"/>
      <c r="M33" s="5"/>
    </row>
    <row r="34" spans="1:13" s="144" customFormat="1" ht="99" customHeight="1">
      <c r="A34" s="263"/>
      <c r="B34" s="251">
        <v>21</v>
      </c>
      <c r="C34" s="2" t="s">
        <v>10</v>
      </c>
      <c r="D34" s="3">
        <v>7</v>
      </c>
      <c r="E34" s="3">
        <v>7</v>
      </c>
      <c r="F34" s="2" t="s">
        <v>11</v>
      </c>
      <c r="G34" s="3">
        <v>1</v>
      </c>
      <c r="H34" s="3" t="s">
        <v>12</v>
      </c>
      <c r="I34" s="3"/>
      <c r="J34" s="3"/>
      <c r="K34" s="4">
        <v>2</v>
      </c>
      <c r="L34" s="18" t="s">
        <v>657</v>
      </c>
      <c r="M34" s="5" t="s">
        <v>1081</v>
      </c>
    </row>
    <row r="35" spans="1:13" ht="48">
      <c r="A35" s="263"/>
      <c r="B35" s="248"/>
      <c r="C35" s="2" t="s">
        <v>13</v>
      </c>
      <c r="D35" s="9">
        <v>9</v>
      </c>
      <c r="E35" s="3">
        <v>12</v>
      </c>
      <c r="F35" s="2" t="s">
        <v>14</v>
      </c>
      <c r="G35" s="3">
        <v>0</v>
      </c>
      <c r="H35" s="101"/>
      <c r="I35" s="3"/>
      <c r="J35" s="3"/>
      <c r="K35" s="4">
        <v>3</v>
      </c>
      <c r="L35" s="18" t="s">
        <v>15</v>
      </c>
      <c r="M35" s="5"/>
    </row>
    <row r="36" spans="1:13" ht="24">
      <c r="A36" s="263"/>
      <c r="B36" s="248"/>
      <c r="C36" s="2" t="s">
        <v>16</v>
      </c>
      <c r="D36" s="3">
        <v>2</v>
      </c>
      <c r="E36" s="3">
        <v>2</v>
      </c>
      <c r="F36" s="2" t="s">
        <v>17</v>
      </c>
      <c r="G36" s="3">
        <v>0</v>
      </c>
      <c r="H36" s="3"/>
      <c r="I36" s="3"/>
      <c r="J36" s="3"/>
      <c r="K36" s="4">
        <v>0</v>
      </c>
      <c r="L36" s="18"/>
      <c r="M36" s="5"/>
    </row>
    <row r="37" spans="1:13" s="144" customFormat="1" ht="72">
      <c r="A37" s="263"/>
      <c r="B37" s="248"/>
      <c r="C37" s="2" t="s">
        <v>18</v>
      </c>
      <c r="D37" s="3">
        <v>1</v>
      </c>
      <c r="E37" s="3">
        <v>1</v>
      </c>
      <c r="F37" s="2" t="s">
        <v>19</v>
      </c>
      <c r="G37" s="3">
        <v>2</v>
      </c>
      <c r="H37" s="3" t="s">
        <v>20</v>
      </c>
      <c r="I37" s="3"/>
      <c r="J37" s="3"/>
      <c r="K37" s="4">
        <v>0</v>
      </c>
      <c r="L37" s="18"/>
      <c r="M37" s="5"/>
    </row>
    <row r="38" spans="1:13" ht="36">
      <c r="A38" s="263"/>
      <c r="B38" s="248"/>
      <c r="C38" s="10" t="s">
        <v>699</v>
      </c>
      <c r="D38" s="3">
        <v>2</v>
      </c>
      <c r="E38" s="3">
        <v>2</v>
      </c>
      <c r="F38" s="2" t="s">
        <v>21</v>
      </c>
      <c r="G38" s="24">
        <v>1</v>
      </c>
      <c r="H38" s="3" t="s">
        <v>338</v>
      </c>
      <c r="I38" s="3"/>
      <c r="J38" s="3"/>
      <c r="K38" s="4">
        <v>0</v>
      </c>
      <c r="L38" s="18"/>
      <c r="M38" s="6" t="s">
        <v>700</v>
      </c>
    </row>
    <row r="39" spans="1:13" ht="36">
      <c r="A39" s="263"/>
      <c r="B39" s="252"/>
      <c r="C39" s="2" t="s">
        <v>22</v>
      </c>
      <c r="D39" s="3">
        <v>4</v>
      </c>
      <c r="E39" s="3">
        <v>5</v>
      </c>
      <c r="F39" s="21" t="s">
        <v>23</v>
      </c>
      <c r="G39" s="24">
        <v>1</v>
      </c>
      <c r="H39" s="3" t="s">
        <v>24</v>
      </c>
      <c r="I39" s="3"/>
      <c r="J39" s="3"/>
      <c r="K39" s="4">
        <v>1</v>
      </c>
      <c r="L39" s="18" t="s">
        <v>25</v>
      </c>
      <c r="M39" s="5"/>
    </row>
    <row r="40" spans="1:13" ht="84">
      <c r="A40" s="263"/>
      <c r="B40" s="42" t="s">
        <v>26</v>
      </c>
      <c r="C40" s="2" t="s">
        <v>27</v>
      </c>
      <c r="D40" s="9">
        <v>5</v>
      </c>
      <c r="E40" s="3">
        <v>8</v>
      </c>
      <c r="F40" s="2" t="s">
        <v>768</v>
      </c>
      <c r="G40" s="3"/>
      <c r="H40" s="3"/>
      <c r="I40" s="3"/>
      <c r="J40" s="3"/>
      <c r="K40" s="4">
        <v>0</v>
      </c>
      <c r="L40" s="18"/>
      <c r="M40" s="5"/>
    </row>
    <row r="41" spans="1:13" ht="12">
      <c r="A41" s="263"/>
      <c r="B41" s="264">
        <v>25</v>
      </c>
      <c r="C41" s="2" t="s">
        <v>28</v>
      </c>
      <c r="D41" s="3">
        <v>3</v>
      </c>
      <c r="E41" s="3">
        <v>3</v>
      </c>
      <c r="F41" s="2" t="s">
        <v>29</v>
      </c>
      <c r="G41" s="3">
        <v>0</v>
      </c>
      <c r="H41" s="3"/>
      <c r="I41" s="3"/>
      <c r="J41" s="3"/>
      <c r="K41" s="4">
        <v>0</v>
      </c>
      <c r="L41" s="18"/>
      <c r="M41" s="5"/>
    </row>
    <row r="42" spans="1:13" ht="36">
      <c r="A42" s="263"/>
      <c r="B42" s="264"/>
      <c r="C42" s="2" t="s">
        <v>30</v>
      </c>
      <c r="D42" s="3">
        <v>2</v>
      </c>
      <c r="E42" s="3">
        <v>2</v>
      </c>
      <c r="F42" s="2" t="s">
        <v>31</v>
      </c>
      <c r="G42" s="3">
        <v>1</v>
      </c>
      <c r="H42" s="3" t="s">
        <v>339</v>
      </c>
      <c r="I42" s="3"/>
      <c r="J42" s="3"/>
      <c r="K42" s="4">
        <v>0</v>
      </c>
      <c r="L42" s="18"/>
      <c r="M42" s="5"/>
    </row>
    <row r="43" spans="1:13" ht="108">
      <c r="A43" s="263"/>
      <c r="B43" s="25">
        <v>26</v>
      </c>
      <c r="C43" s="2" t="s">
        <v>32</v>
      </c>
      <c r="D43" s="3">
        <v>4</v>
      </c>
      <c r="E43" s="3">
        <v>4</v>
      </c>
      <c r="F43" s="2" t="s">
        <v>33</v>
      </c>
      <c r="G43" s="3">
        <v>3</v>
      </c>
      <c r="H43" s="3" t="s">
        <v>34</v>
      </c>
      <c r="I43" s="3"/>
      <c r="J43" s="3"/>
      <c r="K43" s="4">
        <v>0</v>
      </c>
      <c r="L43" s="18"/>
      <c r="M43" s="5"/>
    </row>
    <row r="44" spans="1:13" ht="12">
      <c r="A44" s="263"/>
      <c r="B44" s="1">
        <v>27</v>
      </c>
      <c r="C44" s="2" t="s">
        <v>35</v>
      </c>
      <c r="D44" s="3">
        <v>1</v>
      </c>
      <c r="E44" s="3">
        <v>1</v>
      </c>
      <c r="F44" s="2" t="s">
        <v>36</v>
      </c>
      <c r="G44" s="3">
        <v>0</v>
      </c>
      <c r="H44" s="3"/>
      <c r="I44" s="3"/>
      <c r="J44" s="3"/>
      <c r="K44" s="4">
        <v>0</v>
      </c>
      <c r="L44" s="18"/>
      <c r="M44" s="5"/>
    </row>
    <row r="45" spans="1:13" ht="36">
      <c r="A45" s="263"/>
      <c r="B45" s="1">
        <v>28</v>
      </c>
      <c r="C45" s="2" t="s">
        <v>37</v>
      </c>
      <c r="D45" s="3">
        <v>3</v>
      </c>
      <c r="E45" s="3">
        <v>3</v>
      </c>
      <c r="F45" s="2" t="s">
        <v>38</v>
      </c>
      <c r="G45" s="3">
        <v>1</v>
      </c>
      <c r="H45" s="3" t="s">
        <v>135</v>
      </c>
      <c r="I45" s="3"/>
      <c r="J45" s="3"/>
      <c r="K45" s="4">
        <v>0</v>
      </c>
      <c r="L45" s="18"/>
      <c r="M45" s="5"/>
    </row>
    <row r="46" spans="1:13" ht="13.5">
      <c r="A46" s="263"/>
      <c r="B46" s="244" t="s">
        <v>39</v>
      </c>
      <c r="C46" s="256"/>
      <c r="D46" s="12">
        <f>SUM(D5:D45)</f>
        <v>119</v>
      </c>
      <c r="E46" s="12">
        <f>SUM(E5:E45)</f>
        <v>126</v>
      </c>
      <c r="F46" s="26"/>
      <c r="G46" s="68">
        <f>SUM(G5:G45)</f>
        <v>21</v>
      </c>
      <c r="H46" s="68"/>
      <c r="I46" s="68"/>
      <c r="J46" s="68"/>
      <c r="K46" s="68">
        <f>SUM(K5:K45)</f>
        <v>8</v>
      </c>
      <c r="L46" s="44"/>
      <c r="M46" s="68"/>
    </row>
    <row r="47" spans="1:13" ht="12">
      <c r="A47" s="242" t="s">
        <v>40</v>
      </c>
      <c r="B47" s="1">
        <v>29</v>
      </c>
      <c r="C47" s="2" t="s">
        <v>41</v>
      </c>
      <c r="D47" s="3">
        <v>1</v>
      </c>
      <c r="E47" s="3">
        <v>1</v>
      </c>
      <c r="F47" s="132" t="s">
        <v>824</v>
      </c>
      <c r="G47" s="3">
        <v>0</v>
      </c>
      <c r="H47" s="3"/>
      <c r="I47" s="3"/>
      <c r="J47" s="3"/>
      <c r="K47" s="4">
        <v>0</v>
      </c>
      <c r="L47" s="18"/>
      <c r="M47" s="5"/>
    </row>
    <row r="48" spans="1:13" ht="24">
      <c r="A48" s="242"/>
      <c r="B48" s="1">
        <v>30</v>
      </c>
      <c r="C48" s="2" t="s">
        <v>42</v>
      </c>
      <c r="D48" s="3">
        <v>2</v>
      </c>
      <c r="E48" s="3">
        <v>3</v>
      </c>
      <c r="F48" s="2" t="s">
        <v>43</v>
      </c>
      <c r="G48" s="3">
        <v>0</v>
      </c>
      <c r="H48" s="3"/>
      <c r="I48" s="3"/>
      <c r="J48" s="3"/>
      <c r="K48" s="4">
        <v>1</v>
      </c>
      <c r="L48" s="18" t="s">
        <v>658</v>
      </c>
      <c r="M48" s="5"/>
    </row>
    <row r="49" spans="1:13" ht="36">
      <c r="A49" s="242"/>
      <c r="B49" s="1">
        <v>31</v>
      </c>
      <c r="C49" s="2" t="s">
        <v>44</v>
      </c>
      <c r="D49" s="9">
        <v>5</v>
      </c>
      <c r="E49" s="3">
        <v>7</v>
      </c>
      <c r="F49" s="2" t="s">
        <v>45</v>
      </c>
      <c r="G49" s="3">
        <v>1</v>
      </c>
      <c r="H49" s="3" t="s">
        <v>118</v>
      </c>
      <c r="I49" s="3"/>
      <c r="J49" s="3"/>
      <c r="K49" s="4">
        <v>0</v>
      </c>
      <c r="L49" s="18"/>
      <c r="M49" s="6"/>
    </row>
    <row r="50" spans="1:13" ht="38.25" customHeight="1">
      <c r="A50" s="242"/>
      <c r="B50" s="251">
        <v>32</v>
      </c>
      <c r="C50" s="10" t="s">
        <v>877</v>
      </c>
      <c r="D50" s="9">
        <v>2</v>
      </c>
      <c r="E50" s="3">
        <v>2</v>
      </c>
      <c r="F50" s="172" t="s">
        <v>393</v>
      </c>
      <c r="G50" s="3"/>
      <c r="H50" s="3"/>
      <c r="I50" s="173"/>
      <c r="J50" s="3"/>
      <c r="K50" s="4"/>
      <c r="L50" s="18"/>
      <c r="M50" s="6"/>
    </row>
    <row r="51" spans="1:13" ht="90">
      <c r="A51" s="242"/>
      <c r="B51" s="252"/>
      <c r="C51" s="2" t="s">
        <v>533</v>
      </c>
      <c r="D51" s="3">
        <v>2</v>
      </c>
      <c r="E51" s="3">
        <v>2</v>
      </c>
      <c r="F51" s="2" t="s">
        <v>46</v>
      </c>
      <c r="G51" s="9">
        <v>0</v>
      </c>
      <c r="H51" s="9"/>
      <c r="I51" s="3"/>
      <c r="J51" s="3"/>
      <c r="K51" s="4">
        <v>0</v>
      </c>
      <c r="L51" s="18"/>
      <c r="M51" s="6" t="s">
        <v>850</v>
      </c>
    </row>
    <row r="52" spans="1:13" ht="36">
      <c r="A52" s="242"/>
      <c r="B52" s="1">
        <v>33</v>
      </c>
      <c r="C52" s="2" t="s">
        <v>47</v>
      </c>
      <c r="D52" s="9">
        <v>6</v>
      </c>
      <c r="E52" s="3">
        <v>8</v>
      </c>
      <c r="F52" s="121" t="s">
        <v>771</v>
      </c>
      <c r="G52" s="3">
        <v>0</v>
      </c>
      <c r="H52" s="3"/>
      <c r="I52" s="3"/>
      <c r="J52" s="3"/>
      <c r="K52" s="4">
        <v>1</v>
      </c>
      <c r="L52" s="18" t="s">
        <v>659</v>
      </c>
      <c r="M52" s="5"/>
    </row>
    <row r="53" spans="1:13" ht="12">
      <c r="A53" s="242"/>
      <c r="B53" s="1">
        <v>34</v>
      </c>
      <c r="C53" s="2" t="s">
        <v>48</v>
      </c>
      <c r="D53" s="3">
        <v>2</v>
      </c>
      <c r="E53" s="3">
        <v>2</v>
      </c>
      <c r="F53" s="2" t="s">
        <v>49</v>
      </c>
      <c r="G53" s="3">
        <v>0</v>
      </c>
      <c r="H53" s="3"/>
      <c r="I53" s="3"/>
      <c r="J53" s="3"/>
      <c r="K53" s="4">
        <v>0</v>
      </c>
      <c r="L53" s="18"/>
      <c r="M53" s="5"/>
    </row>
    <row r="54" spans="1:13" ht="36">
      <c r="A54" s="242"/>
      <c r="B54" s="1">
        <v>35</v>
      </c>
      <c r="C54" s="2" t="s">
        <v>50</v>
      </c>
      <c r="D54" s="9">
        <v>4</v>
      </c>
      <c r="E54" s="3">
        <v>7</v>
      </c>
      <c r="F54" s="2" t="s">
        <v>51</v>
      </c>
      <c r="G54" s="3">
        <v>0</v>
      </c>
      <c r="H54" s="3"/>
      <c r="I54" s="3"/>
      <c r="J54" s="3"/>
      <c r="K54" s="4">
        <v>0</v>
      </c>
      <c r="L54" s="18"/>
      <c r="M54" s="6"/>
    </row>
    <row r="55" spans="1:13" s="144" customFormat="1" ht="12">
      <c r="A55" s="242"/>
      <c r="B55" s="1">
        <v>36</v>
      </c>
      <c r="C55" s="2" t="s">
        <v>52</v>
      </c>
      <c r="D55" s="3">
        <v>1</v>
      </c>
      <c r="E55" s="3">
        <v>1</v>
      </c>
      <c r="F55" s="2" t="s">
        <v>53</v>
      </c>
      <c r="G55" s="3">
        <v>0</v>
      </c>
      <c r="H55" s="3"/>
      <c r="I55" s="3"/>
      <c r="J55" s="3"/>
      <c r="K55" s="4">
        <v>0</v>
      </c>
      <c r="L55" s="18"/>
      <c r="M55" s="5"/>
    </row>
    <row r="56" spans="1:13" ht="13.5">
      <c r="A56" s="242"/>
      <c r="B56" s="255" t="s">
        <v>39</v>
      </c>
      <c r="C56" s="256"/>
      <c r="D56" s="12">
        <f>SUM(D47:D55)</f>
        <v>25</v>
      </c>
      <c r="E56" s="12">
        <f>SUM(E47:E55)</f>
        <v>33</v>
      </c>
      <c r="F56" s="12"/>
      <c r="G56" s="12">
        <f>SUM(G47:G55)</f>
        <v>1</v>
      </c>
      <c r="H56" s="12"/>
      <c r="I56" s="12"/>
      <c r="J56" s="12"/>
      <c r="K56" s="12">
        <f>SUM(K47:K55)</f>
        <v>2</v>
      </c>
      <c r="L56" s="44"/>
      <c r="M56" s="36"/>
    </row>
    <row r="57" spans="1:13" ht="89.25" customHeight="1">
      <c r="A57" s="263" t="s">
        <v>54</v>
      </c>
      <c r="B57" s="253" t="s">
        <v>55</v>
      </c>
      <c r="C57" s="254"/>
      <c r="D57" s="3">
        <v>0</v>
      </c>
      <c r="E57" s="3">
        <v>11</v>
      </c>
      <c r="F57" s="2" t="s">
        <v>56</v>
      </c>
      <c r="G57" s="3">
        <v>0</v>
      </c>
      <c r="H57" s="3"/>
      <c r="I57" s="3"/>
      <c r="J57" s="3"/>
      <c r="K57" s="4">
        <v>3</v>
      </c>
      <c r="L57" s="18" t="s">
        <v>57</v>
      </c>
      <c r="M57" s="5"/>
    </row>
    <row r="58" spans="1:13" ht="13.5">
      <c r="A58" s="263"/>
      <c r="B58" s="255" t="s">
        <v>39</v>
      </c>
      <c r="C58" s="256"/>
      <c r="D58" s="12">
        <f>SUM(D57:D57)</f>
        <v>0</v>
      </c>
      <c r="E58" s="12">
        <f>SUM(E57)</f>
        <v>11</v>
      </c>
      <c r="F58" s="12"/>
      <c r="G58" s="12">
        <f>SUM(G57:G57)</f>
        <v>0</v>
      </c>
      <c r="H58" s="12"/>
      <c r="I58" s="12"/>
      <c r="J58" s="12"/>
      <c r="K58" s="12">
        <f>SUM(K57:K57)</f>
        <v>3</v>
      </c>
      <c r="L58" s="44"/>
      <c r="M58" s="49"/>
    </row>
    <row r="59" spans="1:13" s="61" customFormat="1" ht="15" thickBot="1">
      <c r="A59" s="269" t="s">
        <v>58</v>
      </c>
      <c r="B59" s="270"/>
      <c r="C59" s="270"/>
      <c r="D59" s="33">
        <f>D58+D56+D46</f>
        <v>144</v>
      </c>
      <c r="E59" s="33">
        <f>E58+E56+E46</f>
        <v>170</v>
      </c>
      <c r="F59" s="50"/>
      <c r="G59" s="33">
        <f>SUM(G46+G56+G58)</f>
        <v>22</v>
      </c>
      <c r="H59" s="33"/>
      <c r="I59" s="33"/>
      <c r="J59" s="33"/>
      <c r="K59" s="33">
        <f>SUM(K46+K56+K58)</f>
        <v>13</v>
      </c>
      <c r="L59" s="51"/>
      <c r="M59" s="52"/>
    </row>
    <row r="62" spans="1:13" s="56" customFormat="1" ht="80.25" customHeight="1">
      <c r="A62" s="265" t="s">
        <v>59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</row>
  </sheetData>
  <sheetProtection/>
  <mergeCells count="35">
    <mergeCell ref="F17:F18"/>
    <mergeCell ref="A30:A46"/>
    <mergeCell ref="B17:B19"/>
    <mergeCell ref="B27:B28"/>
    <mergeCell ref="D17:D18"/>
    <mergeCell ref="B46:C46"/>
    <mergeCell ref="B41:B42"/>
    <mergeCell ref="A47:A56"/>
    <mergeCell ref="B56:C56"/>
    <mergeCell ref="E17:E18"/>
    <mergeCell ref="A5:A29"/>
    <mergeCell ref="B6:B7"/>
    <mergeCell ref="B50:B51"/>
    <mergeCell ref="B12:B15"/>
    <mergeCell ref="B34:B39"/>
    <mergeCell ref="B8:B10"/>
    <mergeCell ref="A62:M62"/>
    <mergeCell ref="A57:A58"/>
    <mergeCell ref="B57:C57"/>
    <mergeCell ref="B58:C58"/>
    <mergeCell ref="A59:C59"/>
    <mergeCell ref="M17:M18"/>
    <mergeCell ref="J17:J18"/>
    <mergeCell ref="G17:G18"/>
    <mergeCell ref="M6:M7"/>
    <mergeCell ref="H17:H18"/>
    <mergeCell ref="I17:I18"/>
    <mergeCell ref="L17:L18"/>
    <mergeCell ref="K17:K18"/>
    <mergeCell ref="G4:H4"/>
    <mergeCell ref="K4:L4"/>
    <mergeCell ref="A1:M1"/>
    <mergeCell ref="A2:M2"/>
    <mergeCell ref="A3:E3"/>
    <mergeCell ref="H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pane ySplit="1830" topLeftCell="BM52" activePane="bottomLeft" state="split"/>
      <selection pane="topLeft" activeCell="H3" sqref="H3:M3"/>
      <selection pane="bottomLeft" activeCell="D65" sqref="D65"/>
    </sheetView>
  </sheetViews>
  <sheetFormatPr defaultColWidth="9.00390625" defaultRowHeight="14.25"/>
  <cols>
    <col min="1" max="1" width="4.00390625" style="34" customWidth="1"/>
    <col min="2" max="2" width="2.875" style="15" customWidth="1"/>
    <col min="3" max="3" width="10.00390625" style="35" customWidth="1"/>
    <col min="4" max="5" width="4.00390625" style="15" customWidth="1"/>
    <col min="6" max="6" width="19.25390625" style="35" customWidth="1"/>
    <col min="7" max="7" width="4.125" style="15" customWidth="1"/>
    <col min="8" max="10" width="5.75390625" style="15" customWidth="1"/>
    <col min="11" max="11" width="4.00390625" style="15" customWidth="1"/>
    <col min="12" max="12" width="7.375" style="15" customWidth="1"/>
    <col min="13" max="13" width="5.50390625" style="15" customWidth="1"/>
    <col min="14" max="16384" width="9.00390625" style="15" customWidth="1"/>
  </cols>
  <sheetData>
    <row r="1" spans="1:13" ht="14.25">
      <c r="A1" s="273" t="s">
        <v>357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21" customHeight="1">
      <c r="A2" s="257" t="s">
        <v>122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 thickBot="1">
      <c r="A3" s="258" t="s">
        <v>487</v>
      </c>
      <c r="B3" s="258"/>
      <c r="C3" s="258"/>
      <c r="D3" s="258"/>
      <c r="E3" s="258"/>
      <c r="F3" s="46"/>
      <c r="G3" s="30"/>
      <c r="H3" s="245" t="s">
        <v>853</v>
      </c>
      <c r="I3" s="245"/>
      <c r="J3" s="245"/>
      <c r="K3" s="245"/>
      <c r="L3" s="245"/>
      <c r="M3" s="245"/>
    </row>
    <row r="4" spans="1:13" ht="24" customHeight="1">
      <c r="A4" s="27" t="s">
        <v>358</v>
      </c>
      <c r="B4" s="28" t="s">
        <v>359</v>
      </c>
      <c r="C4" s="28" t="s">
        <v>360</v>
      </c>
      <c r="D4" s="28" t="s">
        <v>361</v>
      </c>
      <c r="E4" s="28" t="s">
        <v>362</v>
      </c>
      <c r="F4" s="28" t="s">
        <v>488</v>
      </c>
      <c r="G4" s="260" t="s">
        <v>363</v>
      </c>
      <c r="H4" s="261"/>
      <c r="I4" s="28" t="s">
        <v>489</v>
      </c>
      <c r="J4" s="28" t="s">
        <v>490</v>
      </c>
      <c r="K4" s="260" t="s">
        <v>364</v>
      </c>
      <c r="L4" s="261"/>
      <c r="M4" s="29" t="s">
        <v>365</v>
      </c>
    </row>
    <row r="5" spans="1:13" s="144" customFormat="1" ht="84">
      <c r="A5" s="267" t="s">
        <v>723</v>
      </c>
      <c r="B5" s="1">
        <v>1</v>
      </c>
      <c r="C5" s="2" t="s">
        <v>491</v>
      </c>
      <c r="D5" s="9">
        <v>3</v>
      </c>
      <c r="E5" s="3">
        <v>5</v>
      </c>
      <c r="F5" s="2" t="s">
        <v>492</v>
      </c>
      <c r="G5" s="3">
        <v>0</v>
      </c>
      <c r="H5" s="3"/>
      <c r="I5" s="3"/>
      <c r="J5" s="3"/>
      <c r="K5" s="4">
        <v>0</v>
      </c>
      <c r="L5" s="18"/>
      <c r="M5" s="6"/>
    </row>
    <row r="6" spans="1:13" s="144" customFormat="1" ht="36">
      <c r="A6" s="263"/>
      <c r="B6" s="145">
        <v>2</v>
      </c>
      <c r="C6" s="146" t="s">
        <v>493</v>
      </c>
      <c r="D6" s="147">
        <v>2</v>
      </c>
      <c r="E6" s="147">
        <v>2</v>
      </c>
      <c r="F6" s="146" t="s">
        <v>494</v>
      </c>
      <c r="G6" s="147">
        <v>0</v>
      </c>
      <c r="H6" s="147" t="s">
        <v>1081</v>
      </c>
      <c r="I6" s="147"/>
      <c r="J6" s="147"/>
      <c r="K6" s="148">
        <v>0</v>
      </c>
      <c r="L6" s="149"/>
      <c r="M6" s="5"/>
    </row>
    <row r="7" spans="1:14" ht="48">
      <c r="A7" s="263"/>
      <c r="B7" s="1">
        <v>3</v>
      </c>
      <c r="C7" s="2" t="s">
        <v>444</v>
      </c>
      <c r="D7" s="3">
        <v>11</v>
      </c>
      <c r="E7" s="3">
        <v>11</v>
      </c>
      <c r="F7" s="2" t="s">
        <v>445</v>
      </c>
      <c r="G7" s="3">
        <v>1</v>
      </c>
      <c r="H7" s="3" t="s">
        <v>446</v>
      </c>
      <c r="I7" s="3"/>
      <c r="J7" s="3"/>
      <c r="K7" s="4">
        <v>0</v>
      </c>
      <c r="L7" s="18"/>
      <c r="M7" s="5"/>
      <c r="N7" s="30"/>
    </row>
    <row r="8" spans="1:13" ht="72">
      <c r="A8" s="263"/>
      <c r="B8" s="1">
        <v>4</v>
      </c>
      <c r="C8" s="2" t="s">
        <v>447</v>
      </c>
      <c r="D8" s="3">
        <v>10</v>
      </c>
      <c r="E8" s="3">
        <v>10</v>
      </c>
      <c r="F8" s="2" t="s">
        <v>733</v>
      </c>
      <c r="G8" s="3">
        <v>2</v>
      </c>
      <c r="H8" s="3" t="s">
        <v>340</v>
      </c>
      <c r="I8" s="3"/>
      <c r="J8" s="3"/>
      <c r="K8" s="4">
        <v>0</v>
      </c>
      <c r="L8" s="18"/>
      <c r="M8" s="5"/>
    </row>
    <row r="9" spans="1:13" s="144" customFormat="1" ht="72">
      <c r="A9" s="263"/>
      <c r="B9" s="64" t="s">
        <v>734</v>
      </c>
      <c r="C9" s="2" t="s">
        <v>735</v>
      </c>
      <c r="D9" s="9">
        <v>4</v>
      </c>
      <c r="E9" s="3">
        <v>6</v>
      </c>
      <c r="F9" s="2" t="s">
        <v>531</v>
      </c>
      <c r="G9" s="3">
        <v>0</v>
      </c>
      <c r="H9" s="3"/>
      <c r="I9" s="15"/>
      <c r="J9" s="3"/>
      <c r="K9" s="4">
        <v>0</v>
      </c>
      <c r="L9" s="18"/>
      <c r="M9" s="6"/>
    </row>
    <row r="10" spans="1:13" ht="60">
      <c r="A10" s="263"/>
      <c r="B10" s="1">
        <v>7</v>
      </c>
      <c r="C10" s="2" t="s">
        <v>736</v>
      </c>
      <c r="D10" s="3">
        <v>4</v>
      </c>
      <c r="E10" s="3">
        <v>4</v>
      </c>
      <c r="F10" s="2" t="s">
        <v>737</v>
      </c>
      <c r="G10" s="3">
        <v>0</v>
      </c>
      <c r="H10" s="3" t="s">
        <v>738</v>
      </c>
      <c r="I10" s="3"/>
      <c r="J10" s="3"/>
      <c r="K10" s="4">
        <v>0</v>
      </c>
      <c r="L10" s="18"/>
      <c r="M10" s="5"/>
    </row>
    <row r="11" spans="1:13" s="144" customFormat="1" ht="48">
      <c r="A11" s="263"/>
      <c r="B11" s="264">
        <v>8</v>
      </c>
      <c r="C11" s="2" t="s">
        <v>732</v>
      </c>
      <c r="D11" s="3">
        <v>5</v>
      </c>
      <c r="E11" s="3">
        <v>6</v>
      </c>
      <c r="F11" s="2" t="s">
        <v>436</v>
      </c>
      <c r="G11" s="3">
        <v>1</v>
      </c>
      <c r="H11" s="3" t="s">
        <v>434</v>
      </c>
      <c r="I11" s="3"/>
      <c r="J11" s="3"/>
      <c r="K11" s="4">
        <v>0</v>
      </c>
      <c r="L11" s="3"/>
      <c r="M11" s="5"/>
    </row>
    <row r="12" spans="1:13" ht="36">
      <c r="A12" s="263"/>
      <c r="B12" s="264"/>
      <c r="C12" s="2" t="s">
        <v>437</v>
      </c>
      <c r="D12" s="3">
        <v>2</v>
      </c>
      <c r="E12" s="3">
        <v>3</v>
      </c>
      <c r="F12" s="2" t="s">
        <v>438</v>
      </c>
      <c r="G12" s="3">
        <v>1</v>
      </c>
      <c r="H12" s="3" t="s">
        <v>435</v>
      </c>
      <c r="I12" s="3"/>
      <c r="J12" s="3"/>
      <c r="K12" s="4">
        <v>1</v>
      </c>
      <c r="L12" s="18" t="s">
        <v>439</v>
      </c>
      <c r="M12" s="5"/>
    </row>
    <row r="13" spans="1:13" ht="48">
      <c r="A13" s="263"/>
      <c r="B13" s="1">
        <v>9</v>
      </c>
      <c r="C13" s="2" t="s">
        <v>440</v>
      </c>
      <c r="D13" s="3">
        <v>2</v>
      </c>
      <c r="E13" s="3">
        <v>2</v>
      </c>
      <c r="F13" s="2" t="s">
        <v>441</v>
      </c>
      <c r="G13" s="3">
        <v>1</v>
      </c>
      <c r="H13" s="3" t="s">
        <v>442</v>
      </c>
      <c r="I13" s="3"/>
      <c r="J13" s="3"/>
      <c r="K13" s="4">
        <v>0</v>
      </c>
      <c r="L13" s="18"/>
      <c r="M13" s="5"/>
    </row>
    <row r="14" spans="1:13" ht="60">
      <c r="A14" s="263"/>
      <c r="B14" s="1">
        <v>10</v>
      </c>
      <c r="C14" s="2" t="s">
        <v>443</v>
      </c>
      <c r="D14" s="9">
        <v>5</v>
      </c>
      <c r="E14" s="3">
        <v>5</v>
      </c>
      <c r="F14" s="213" t="s">
        <v>924</v>
      </c>
      <c r="G14" s="3">
        <v>0</v>
      </c>
      <c r="H14" s="3"/>
      <c r="I14" s="3"/>
      <c r="J14" s="214" t="s">
        <v>925</v>
      </c>
      <c r="K14" s="4">
        <v>0</v>
      </c>
      <c r="L14" s="18"/>
      <c r="M14" s="6"/>
    </row>
    <row r="15" spans="1:13" s="144" customFormat="1" ht="132">
      <c r="A15" s="263"/>
      <c r="B15" s="1">
        <v>11</v>
      </c>
      <c r="C15" s="2" t="s">
        <v>448</v>
      </c>
      <c r="D15" s="9">
        <v>3</v>
      </c>
      <c r="E15" s="3">
        <v>5</v>
      </c>
      <c r="F15" s="2" t="s">
        <v>449</v>
      </c>
      <c r="G15" s="3">
        <v>0</v>
      </c>
      <c r="H15" s="3"/>
      <c r="I15" s="3"/>
      <c r="J15" s="3"/>
      <c r="K15" s="4">
        <v>1</v>
      </c>
      <c r="L15" s="18" t="s">
        <v>450</v>
      </c>
      <c r="M15" s="6"/>
    </row>
    <row r="16" spans="1:13" s="144" customFormat="1" ht="84">
      <c r="A16" s="263"/>
      <c r="B16" s="145">
        <v>12</v>
      </c>
      <c r="C16" s="146" t="s">
        <v>100</v>
      </c>
      <c r="D16" s="9">
        <v>6</v>
      </c>
      <c r="E16" s="147">
        <v>9</v>
      </c>
      <c r="F16" s="146" t="s">
        <v>670</v>
      </c>
      <c r="G16" s="147">
        <v>0</v>
      </c>
      <c r="H16" s="147"/>
      <c r="I16" s="147"/>
      <c r="J16" s="147"/>
      <c r="K16" s="148">
        <v>0</v>
      </c>
      <c r="L16" s="149"/>
      <c r="M16" s="6"/>
    </row>
    <row r="17" spans="1:13" ht="72">
      <c r="A17" s="263"/>
      <c r="B17" s="1">
        <v>13</v>
      </c>
      <c r="C17" s="2" t="s">
        <v>101</v>
      </c>
      <c r="D17" s="3">
        <v>3</v>
      </c>
      <c r="E17" s="3">
        <v>3</v>
      </c>
      <c r="F17" s="2" t="s">
        <v>102</v>
      </c>
      <c r="G17" s="3">
        <v>0</v>
      </c>
      <c r="H17" s="3"/>
      <c r="I17" s="3"/>
      <c r="J17" s="3"/>
      <c r="K17" s="4">
        <v>1</v>
      </c>
      <c r="L17" s="18" t="s">
        <v>103</v>
      </c>
      <c r="M17" s="5"/>
    </row>
    <row r="18" spans="1:13" ht="96">
      <c r="A18" s="263" t="s">
        <v>723</v>
      </c>
      <c r="B18" s="1">
        <v>14</v>
      </c>
      <c r="C18" s="2" t="s">
        <v>104</v>
      </c>
      <c r="D18" s="3">
        <v>8</v>
      </c>
      <c r="E18" s="3">
        <v>8</v>
      </c>
      <c r="F18" s="2" t="s">
        <v>105</v>
      </c>
      <c r="G18" s="3">
        <v>2</v>
      </c>
      <c r="H18" s="218" t="s">
        <v>1090</v>
      </c>
      <c r="I18" s="3"/>
      <c r="J18" s="3"/>
      <c r="K18" s="4">
        <v>0</v>
      </c>
      <c r="L18" s="18"/>
      <c r="M18" s="5"/>
    </row>
    <row r="19" spans="1:13" ht="72">
      <c r="A19" s="263"/>
      <c r="B19" s="1">
        <v>15</v>
      </c>
      <c r="C19" s="2" t="s">
        <v>483</v>
      </c>
      <c r="D19" s="3">
        <v>6</v>
      </c>
      <c r="E19" s="3">
        <v>7</v>
      </c>
      <c r="F19" s="2" t="s">
        <v>484</v>
      </c>
      <c r="G19" s="3">
        <v>1</v>
      </c>
      <c r="H19" s="3" t="s">
        <v>975</v>
      </c>
      <c r="I19" s="3"/>
      <c r="J19" s="3"/>
      <c r="K19" s="4">
        <v>1</v>
      </c>
      <c r="L19" s="18" t="s">
        <v>485</v>
      </c>
      <c r="M19" s="5"/>
    </row>
    <row r="20" spans="1:13" ht="72">
      <c r="A20" s="263"/>
      <c r="B20" s="1">
        <v>16</v>
      </c>
      <c r="C20" s="2" t="s">
        <v>896</v>
      </c>
      <c r="D20" s="9">
        <v>9</v>
      </c>
      <c r="E20" s="3">
        <v>10</v>
      </c>
      <c r="F20" s="119" t="s">
        <v>98</v>
      </c>
      <c r="G20" s="3"/>
      <c r="H20" s="103"/>
      <c r="I20" s="30"/>
      <c r="J20" s="3"/>
      <c r="K20" s="4">
        <v>0</v>
      </c>
      <c r="L20" s="18"/>
      <c r="M20" s="6"/>
    </row>
    <row r="21" spans="1:13" ht="72">
      <c r="A21" s="263"/>
      <c r="B21" s="7">
        <v>17</v>
      </c>
      <c r="C21" s="8" t="s">
        <v>897</v>
      </c>
      <c r="D21" s="3">
        <v>5</v>
      </c>
      <c r="E21" s="3">
        <v>5</v>
      </c>
      <c r="F21" s="2" t="s">
        <v>511</v>
      </c>
      <c r="G21" s="3">
        <v>0</v>
      </c>
      <c r="H21" s="3"/>
      <c r="I21" s="3"/>
      <c r="J21" s="3"/>
      <c r="K21" s="4">
        <v>0</v>
      </c>
      <c r="L21" s="18"/>
      <c r="M21" s="5"/>
    </row>
    <row r="22" spans="1:13" s="144" customFormat="1" ht="60">
      <c r="A22" s="263"/>
      <c r="B22" s="7">
        <v>18</v>
      </c>
      <c r="C22" s="8" t="s">
        <v>512</v>
      </c>
      <c r="D22" s="9">
        <v>3</v>
      </c>
      <c r="E22" s="3">
        <v>4</v>
      </c>
      <c r="F22" s="2" t="s">
        <v>513</v>
      </c>
      <c r="G22" s="3">
        <v>0</v>
      </c>
      <c r="H22" s="3"/>
      <c r="I22" s="3"/>
      <c r="J22" s="3"/>
      <c r="K22" s="4">
        <v>0</v>
      </c>
      <c r="L22" s="18"/>
      <c r="M22" s="6"/>
    </row>
    <row r="23" spans="1:13" s="144" customFormat="1" ht="60">
      <c r="A23" s="263"/>
      <c r="B23" s="150">
        <v>19</v>
      </c>
      <c r="C23" s="151" t="s">
        <v>514</v>
      </c>
      <c r="D23" s="147">
        <v>9</v>
      </c>
      <c r="E23" s="147">
        <v>9</v>
      </c>
      <c r="F23" s="146" t="s">
        <v>873</v>
      </c>
      <c r="G23" s="147">
        <v>1</v>
      </c>
      <c r="H23" s="147" t="s">
        <v>405</v>
      </c>
      <c r="I23" s="147"/>
      <c r="J23" s="147"/>
      <c r="K23" s="148">
        <v>0</v>
      </c>
      <c r="L23" s="149"/>
      <c r="M23" s="5"/>
    </row>
    <row r="24" spans="1:13" s="144" customFormat="1" ht="36">
      <c r="A24" s="263"/>
      <c r="B24" s="150">
        <v>20</v>
      </c>
      <c r="C24" s="151" t="s">
        <v>515</v>
      </c>
      <c r="D24" s="147">
        <v>5</v>
      </c>
      <c r="E24" s="147">
        <v>6</v>
      </c>
      <c r="F24" s="146" t="s">
        <v>516</v>
      </c>
      <c r="G24" s="147">
        <v>0</v>
      </c>
      <c r="H24" s="9"/>
      <c r="I24" s="147"/>
      <c r="J24" s="147"/>
      <c r="K24" s="148">
        <v>1</v>
      </c>
      <c r="L24" s="149" t="s">
        <v>517</v>
      </c>
      <c r="M24" s="5"/>
    </row>
    <row r="25" spans="1:13" s="144" customFormat="1" ht="24">
      <c r="A25" s="263"/>
      <c r="B25" s="230">
        <v>21</v>
      </c>
      <c r="C25" s="151" t="s">
        <v>518</v>
      </c>
      <c r="D25" s="9">
        <v>3</v>
      </c>
      <c r="E25" s="147">
        <v>5</v>
      </c>
      <c r="F25" s="146" t="s">
        <v>519</v>
      </c>
      <c r="G25" s="147">
        <v>0</v>
      </c>
      <c r="H25" s="147"/>
      <c r="I25" s="147"/>
      <c r="J25" s="147"/>
      <c r="K25" s="148">
        <v>0</v>
      </c>
      <c r="L25" s="149"/>
      <c r="M25" s="227"/>
    </row>
    <row r="26" spans="1:13" s="144" customFormat="1" ht="24">
      <c r="A26" s="263"/>
      <c r="B26" s="231"/>
      <c r="C26" s="151" t="s">
        <v>520</v>
      </c>
      <c r="D26" s="147">
        <v>1</v>
      </c>
      <c r="E26" s="147">
        <v>1</v>
      </c>
      <c r="F26" s="146" t="s">
        <v>872</v>
      </c>
      <c r="G26" s="147">
        <v>0</v>
      </c>
      <c r="H26" s="147"/>
      <c r="I26" s="147"/>
      <c r="J26" s="147"/>
      <c r="K26" s="148">
        <v>0</v>
      </c>
      <c r="L26" s="149"/>
      <c r="M26" s="228"/>
    </row>
    <row r="27" spans="1:13" s="144" customFormat="1" ht="48">
      <c r="A27" s="263"/>
      <c r="B27" s="150">
        <v>22</v>
      </c>
      <c r="C27" s="151" t="s">
        <v>763</v>
      </c>
      <c r="D27" s="147">
        <v>1</v>
      </c>
      <c r="E27" s="147">
        <v>1</v>
      </c>
      <c r="F27" s="146" t="s">
        <v>764</v>
      </c>
      <c r="G27" s="147">
        <v>0</v>
      </c>
      <c r="H27" s="147"/>
      <c r="I27" s="147"/>
      <c r="J27" s="147"/>
      <c r="K27" s="148">
        <v>0</v>
      </c>
      <c r="L27" s="149"/>
      <c r="M27" s="5"/>
    </row>
    <row r="28" spans="1:13" s="144" customFormat="1" ht="24">
      <c r="A28" s="263"/>
      <c r="B28" s="150">
        <v>23</v>
      </c>
      <c r="C28" s="151" t="s">
        <v>765</v>
      </c>
      <c r="D28" s="147">
        <v>1</v>
      </c>
      <c r="E28" s="147">
        <v>1</v>
      </c>
      <c r="F28" s="146" t="s">
        <v>705</v>
      </c>
      <c r="G28" s="147">
        <v>0</v>
      </c>
      <c r="H28" s="147"/>
      <c r="I28" s="147"/>
      <c r="J28" s="147"/>
      <c r="K28" s="148">
        <v>0</v>
      </c>
      <c r="L28" s="149"/>
      <c r="M28" s="5"/>
    </row>
    <row r="29" spans="1:13" ht="60">
      <c r="A29" s="263"/>
      <c r="B29" s="7">
        <v>24</v>
      </c>
      <c r="C29" s="8" t="s">
        <v>706</v>
      </c>
      <c r="D29" s="3">
        <v>1</v>
      </c>
      <c r="E29" s="3">
        <v>1</v>
      </c>
      <c r="F29" s="2" t="s">
        <v>707</v>
      </c>
      <c r="G29" s="3">
        <v>0</v>
      </c>
      <c r="H29" s="3"/>
      <c r="I29" s="3"/>
      <c r="J29" s="3"/>
      <c r="K29" s="4">
        <v>0</v>
      </c>
      <c r="L29" s="18"/>
      <c r="M29" s="5"/>
    </row>
    <row r="30" spans="1:13" ht="36">
      <c r="A30" s="263"/>
      <c r="B30" s="7">
        <v>25</v>
      </c>
      <c r="C30" s="8" t="s">
        <v>708</v>
      </c>
      <c r="D30" s="3">
        <v>2</v>
      </c>
      <c r="E30" s="3">
        <v>2</v>
      </c>
      <c r="F30" s="2" t="s">
        <v>709</v>
      </c>
      <c r="G30" s="3">
        <v>0</v>
      </c>
      <c r="H30" s="3"/>
      <c r="I30" s="3"/>
      <c r="J30" s="3"/>
      <c r="K30" s="4">
        <v>0</v>
      </c>
      <c r="L30" s="18"/>
      <c r="M30" s="5"/>
    </row>
    <row r="31" spans="1:13" ht="36">
      <c r="A31" s="263"/>
      <c r="B31" s="229">
        <v>26</v>
      </c>
      <c r="C31" s="8" t="s">
        <v>710</v>
      </c>
      <c r="D31" s="3">
        <v>2</v>
      </c>
      <c r="E31" s="3">
        <v>2</v>
      </c>
      <c r="F31" s="2" t="s">
        <v>714</v>
      </c>
      <c r="G31" s="3">
        <v>0</v>
      </c>
      <c r="H31" s="3"/>
      <c r="I31" s="3"/>
      <c r="J31" s="3"/>
      <c r="K31" s="4">
        <v>0</v>
      </c>
      <c r="L31" s="18"/>
      <c r="M31" s="5"/>
    </row>
    <row r="32" spans="1:13" s="144" customFormat="1" ht="60">
      <c r="A32" s="263"/>
      <c r="B32" s="229"/>
      <c r="C32" s="8" t="s">
        <v>715</v>
      </c>
      <c r="D32" s="3">
        <v>4</v>
      </c>
      <c r="E32" s="3">
        <v>5</v>
      </c>
      <c r="F32" s="2" t="s">
        <v>716</v>
      </c>
      <c r="G32" s="3">
        <v>0</v>
      </c>
      <c r="H32" s="3"/>
      <c r="I32" s="3"/>
      <c r="J32" s="3"/>
      <c r="K32" s="4">
        <v>0</v>
      </c>
      <c r="L32" s="18"/>
      <c r="M32" s="5"/>
    </row>
    <row r="33" spans="1:13" s="144" customFormat="1" ht="48">
      <c r="A33" s="263"/>
      <c r="B33" s="150">
        <v>27</v>
      </c>
      <c r="C33" s="151" t="s">
        <v>717</v>
      </c>
      <c r="D33" s="147">
        <v>1</v>
      </c>
      <c r="E33" s="147">
        <v>1</v>
      </c>
      <c r="F33" s="146" t="s">
        <v>739</v>
      </c>
      <c r="G33" s="147">
        <v>0</v>
      </c>
      <c r="H33" s="147"/>
      <c r="I33" s="147"/>
      <c r="J33" s="147"/>
      <c r="K33" s="148">
        <v>0</v>
      </c>
      <c r="L33" s="149"/>
      <c r="M33" s="5"/>
    </row>
    <row r="34" spans="1:13" s="144" customFormat="1" ht="24">
      <c r="A34" s="263"/>
      <c r="B34" s="150">
        <v>28</v>
      </c>
      <c r="C34" s="151" t="s">
        <v>718</v>
      </c>
      <c r="D34" s="152">
        <v>1</v>
      </c>
      <c r="E34" s="152">
        <v>0</v>
      </c>
      <c r="F34" s="151"/>
      <c r="G34" s="152">
        <v>0</v>
      </c>
      <c r="H34" s="152"/>
      <c r="I34" s="147"/>
      <c r="J34" s="147"/>
      <c r="K34" s="148">
        <v>0</v>
      </c>
      <c r="L34" s="149"/>
      <c r="M34" s="5"/>
    </row>
    <row r="35" spans="1:13" ht="24">
      <c r="A35" s="263"/>
      <c r="B35" s="1">
        <v>29</v>
      </c>
      <c r="C35" s="2" t="s">
        <v>719</v>
      </c>
      <c r="D35" s="3">
        <v>2</v>
      </c>
      <c r="E35" s="3">
        <v>2</v>
      </c>
      <c r="F35" s="2" t="s">
        <v>720</v>
      </c>
      <c r="G35" s="3">
        <v>0</v>
      </c>
      <c r="H35" s="3"/>
      <c r="I35" s="3"/>
      <c r="J35" s="3"/>
      <c r="K35" s="4">
        <v>0</v>
      </c>
      <c r="L35" s="18"/>
      <c r="M35" s="31"/>
    </row>
    <row r="36" spans="1:13" ht="48">
      <c r="A36" s="263"/>
      <c r="B36" s="1">
        <v>30</v>
      </c>
      <c r="C36" s="2" t="s">
        <v>721</v>
      </c>
      <c r="D36" s="3">
        <v>2</v>
      </c>
      <c r="E36" s="3">
        <v>2</v>
      </c>
      <c r="F36" s="2" t="s">
        <v>722</v>
      </c>
      <c r="G36" s="3">
        <v>0</v>
      </c>
      <c r="H36" s="3"/>
      <c r="I36" s="3"/>
      <c r="J36" s="3"/>
      <c r="K36" s="4">
        <v>0</v>
      </c>
      <c r="L36" s="18"/>
      <c r="M36" s="5"/>
    </row>
    <row r="37" spans="1:13" ht="36">
      <c r="A37" s="263" t="s">
        <v>723</v>
      </c>
      <c r="B37" s="7">
        <v>31</v>
      </c>
      <c r="C37" s="8" t="s">
        <v>724</v>
      </c>
      <c r="D37" s="3">
        <v>3</v>
      </c>
      <c r="E37" s="3">
        <v>3</v>
      </c>
      <c r="F37" s="2" t="s">
        <v>725</v>
      </c>
      <c r="G37" s="3">
        <v>0</v>
      </c>
      <c r="H37" s="3"/>
      <c r="I37" s="3"/>
      <c r="J37" s="3"/>
      <c r="K37" s="4">
        <v>0</v>
      </c>
      <c r="L37" s="18"/>
      <c r="M37" s="5"/>
    </row>
    <row r="38" spans="1:13" ht="42">
      <c r="A38" s="263"/>
      <c r="B38" s="229">
        <v>32</v>
      </c>
      <c r="C38" s="32" t="s">
        <v>726</v>
      </c>
      <c r="D38" s="3">
        <v>1</v>
      </c>
      <c r="E38" s="3">
        <v>1</v>
      </c>
      <c r="F38" s="2" t="s">
        <v>727</v>
      </c>
      <c r="G38" s="3">
        <v>0</v>
      </c>
      <c r="H38" s="3"/>
      <c r="I38" s="3"/>
      <c r="J38" s="3"/>
      <c r="K38" s="4">
        <v>0</v>
      </c>
      <c r="L38" s="18"/>
      <c r="M38" s="5"/>
    </row>
    <row r="39" spans="1:13" ht="31.5">
      <c r="A39" s="263"/>
      <c r="B39" s="229"/>
      <c r="C39" s="32" t="s">
        <v>728</v>
      </c>
      <c r="D39" s="3">
        <v>1</v>
      </c>
      <c r="E39" s="3">
        <v>1</v>
      </c>
      <c r="F39" s="2" t="s">
        <v>729</v>
      </c>
      <c r="G39" s="3">
        <v>0</v>
      </c>
      <c r="H39" s="3"/>
      <c r="I39" s="3"/>
      <c r="J39" s="3"/>
      <c r="K39" s="4">
        <v>0</v>
      </c>
      <c r="L39" s="18"/>
      <c r="M39" s="5"/>
    </row>
    <row r="40" spans="1:13" ht="63">
      <c r="A40" s="263"/>
      <c r="B40" s="229"/>
      <c r="C40" s="32" t="s">
        <v>372</v>
      </c>
      <c r="D40" s="3">
        <v>1</v>
      </c>
      <c r="E40" s="3">
        <v>1</v>
      </c>
      <c r="F40" s="2" t="s">
        <v>373</v>
      </c>
      <c r="G40" s="3">
        <v>1</v>
      </c>
      <c r="H40" s="3" t="s">
        <v>374</v>
      </c>
      <c r="I40" s="3"/>
      <c r="J40" s="3"/>
      <c r="K40" s="4">
        <v>1</v>
      </c>
      <c r="L40" s="18" t="s">
        <v>375</v>
      </c>
      <c r="M40" s="5"/>
    </row>
    <row r="41" spans="1:13" ht="73.5">
      <c r="A41" s="263"/>
      <c r="B41" s="229"/>
      <c r="C41" s="32" t="s">
        <v>376</v>
      </c>
      <c r="D41" s="3">
        <v>4</v>
      </c>
      <c r="E41" s="3">
        <v>6</v>
      </c>
      <c r="F41" s="2" t="s">
        <v>377</v>
      </c>
      <c r="G41" s="3">
        <v>2</v>
      </c>
      <c r="H41" s="3" t="s">
        <v>341</v>
      </c>
      <c r="I41" s="3"/>
      <c r="J41" s="3"/>
      <c r="K41" s="4">
        <v>0</v>
      </c>
      <c r="L41" s="18"/>
      <c r="M41" s="5"/>
    </row>
    <row r="42" spans="1:13" ht="13.5" customHeight="1">
      <c r="A42" s="266"/>
      <c r="B42" s="255" t="s">
        <v>759</v>
      </c>
      <c r="C42" s="256"/>
      <c r="D42" s="12">
        <f>SUM(D5:D41)</f>
        <v>136</v>
      </c>
      <c r="E42" s="12">
        <f>SUM(E5:E41)</f>
        <v>155</v>
      </c>
      <c r="F42" s="14"/>
      <c r="G42" s="12">
        <f>SUM(G5:G41)</f>
        <v>13</v>
      </c>
      <c r="H42" s="12"/>
      <c r="I42" s="12"/>
      <c r="J42" s="12"/>
      <c r="K42" s="12">
        <f>SUM(K5:K41)</f>
        <v>6</v>
      </c>
      <c r="L42" s="44"/>
      <c r="M42" s="36"/>
    </row>
    <row r="43" spans="1:13" s="144" customFormat="1" ht="48">
      <c r="A43" s="242" t="s">
        <v>681</v>
      </c>
      <c r="B43" s="1">
        <v>33</v>
      </c>
      <c r="C43" s="2" t="s">
        <v>682</v>
      </c>
      <c r="D43" s="9">
        <v>4</v>
      </c>
      <c r="E43" s="3">
        <v>10</v>
      </c>
      <c r="F43" s="2" t="s">
        <v>883</v>
      </c>
      <c r="G43" s="3">
        <v>0</v>
      </c>
      <c r="H43" s="3"/>
      <c r="I43" s="3"/>
      <c r="J43" s="3"/>
      <c r="K43" s="4">
        <v>0</v>
      </c>
      <c r="L43" s="18"/>
      <c r="M43" s="6"/>
    </row>
    <row r="44" spans="1:13" s="153" customFormat="1" ht="72">
      <c r="A44" s="242"/>
      <c r="B44" s="264">
        <v>34</v>
      </c>
      <c r="C44" s="146" t="s">
        <v>683</v>
      </c>
      <c r="D44" s="9">
        <v>5</v>
      </c>
      <c r="E44" s="147">
        <v>17</v>
      </c>
      <c r="F44" s="146" t="s">
        <v>685</v>
      </c>
      <c r="G44" s="147">
        <v>0</v>
      </c>
      <c r="H44" s="147"/>
      <c r="I44" s="147"/>
      <c r="J44" s="147"/>
      <c r="K44" s="148">
        <v>0</v>
      </c>
      <c r="L44" s="149"/>
      <c r="M44" s="6"/>
    </row>
    <row r="45" spans="1:13" ht="33.75">
      <c r="A45" s="242"/>
      <c r="B45" s="264"/>
      <c r="C45" s="2" t="s">
        <v>686</v>
      </c>
      <c r="D45" s="3">
        <v>1</v>
      </c>
      <c r="E45" s="3">
        <v>1</v>
      </c>
      <c r="F45" s="2" t="s">
        <v>687</v>
      </c>
      <c r="G45" s="3">
        <v>0</v>
      </c>
      <c r="H45" s="3"/>
      <c r="I45" s="3"/>
      <c r="J45" s="3"/>
      <c r="K45" s="4">
        <v>0</v>
      </c>
      <c r="L45" s="18"/>
      <c r="M45" s="5" t="s">
        <v>688</v>
      </c>
    </row>
    <row r="46" spans="1:13" ht="24">
      <c r="A46" s="242"/>
      <c r="B46" s="1">
        <v>35</v>
      </c>
      <c r="C46" s="8" t="s">
        <v>689</v>
      </c>
      <c r="D46" s="13">
        <v>6</v>
      </c>
      <c r="E46" s="13">
        <v>6</v>
      </c>
      <c r="F46" s="8" t="s">
        <v>690</v>
      </c>
      <c r="G46" s="13">
        <v>0</v>
      </c>
      <c r="H46" s="13"/>
      <c r="I46" s="8"/>
      <c r="J46" s="8"/>
      <c r="K46" s="4">
        <v>0</v>
      </c>
      <c r="L46" s="18"/>
      <c r="M46" s="31"/>
    </row>
    <row r="47" spans="1:13" s="144" customFormat="1" ht="45">
      <c r="A47" s="242"/>
      <c r="B47" s="1">
        <v>36</v>
      </c>
      <c r="C47" s="2" t="s">
        <v>691</v>
      </c>
      <c r="D47" s="3">
        <v>5</v>
      </c>
      <c r="E47" s="3">
        <v>5</v>
      </c>
      <c r="F47" s="2" t="s">
        <v>692</v>
      </c>
      <c r="G47" s="3"/>
      <c r="H47" s="3"/>
      <c r="I47" s="2"/>
      <c r="J47" s="2"/>
      <c r="K47" s="4">
        <v>0</v>
      </c>
      <c r="L47" s="18"/>
      <c r="M47" s="31" t="s">
        <v>530</v>
      </c>
    </row>
    <row r="48" spans="1:13" ht="48">
      <c r="A48" s="242"/>
      <c r="B48" s="1">
        <v>37</v>
      </c>
      <c r="C48" s="2" t="s">
        <v>693</v>
      </c>
      <c r="D48" s="9">
        <v>9</v>
      </c>
      <c r="E48" s="3">
        <v>10</v>
      </c>
      <c r="F48" s="187" t="s">
        <v>325</v>
      </c>
      <c r="G48" s="13">
        <v>1</v>
      </c>
      <c r="H48" s="188" t="s">
        <v>326</v>
      </c>
      <c r="I48" s="3"/>
      <c r="J48" s="188"/>
      <c r="K48" s="4">
        <v>1</v>
      </c>
      <c r="L48" s="18" t="s">
        <v>694</v>
      </c>
      <c r="M48" s="6"/>
    </row>
    <row r="49" spans="1:13" ht="36">
      <c r="A49" s="242"/>
      <c r="B49" s="1">
        <v>38</v>
      </c>
      <c r="C49" s="2" t="s">
        <v>410</v>
      </c>
      <c r="D49" s="9">
        <v>6</v>
      </c>
      <c r="E49" s="3">
        <v>7</v>
      </c>
      <c r="F49" s="8" t="s">
        <v>1103</v>
      </c>
      <c r="G49" s="13">
        <v>0</v>
      </c>
      <c r="H49" s="3"/>
      <c r="I49" s="3"/>
      <c r="J49" s="3"/>
      <c r="K49" s="4">
        <v>0</v>
      </c>
      <c r="L49" s="18"/>
      <c r="M49" s="6"/>
    </row>
    <row r="50" spans="1:13" ht="13.5" customHeight="1">
      <c r="A50" s="242"/>
      <c r="B50" s="255" t="s">
        <v>759</v>
      </c>
      <c r="C50" s="256"/>
      <c r="D50" s="12">
        <f>SUM(D43:D49)</f>
        <v>36</v>
      </c>
      <c r="E50" s="12">
        <f>SUM(E43:E49)</f>
        <v>56</v>
      </c>
      <c r="F50" s="14"/>
      <c r="G50" s="12">
        <f>SUM(G43:G49)</f>
        <v>1</v>
      </c>
      <c r="H50" s="12"/>
      <c r="I50" s="12"/>
      <c r="J50" s="12"/>
      <c r="K50" s="12">
        <f>SUM(K43:K49)</f>
        <v>1</v>
      </c>
      <c r="L50" s="44"/>
      <c r="M50" s="36"/>
    </row>
    <row r="51" spans="1:13" ht="108">
      <c r="A51" s="242"/>
      <c r="B51" s="253" t="s">
        <v>411</v>
      </c>
      <c r="C51" s="254"/>
      <c r="D51" s="3">
        <v>0</v>
      </c>
      <c r="E51" s="3">
        <v>25</v>
      </c>
      <c r="F51" s="136" t="s">
        <v>404</v>
      </c>
      <c r="G51" s="3">
        <v>0</v>
      </c>
      <c r="H51" s="3"/>
      <c r="I51" s="3"/>
      <c r="J51" s="3"/>
      <c r="K51" s="4">
        <v>0</v>
      </c>
      <c r="L51" s="4"/>
      <c r="M51" s="5"/>
    </row>
    <row r="52" spans="1:13" ht="13.5" customHeight="1">
      <c r="A52" s="242"/>
      <c r="B52" s="255" t="s">
        <v>759</v>
      </c>
      <c r="C52" s="256"/>
      <c r="D52" s="12">
        <f>SUM(D51:D51)</f>
        <v>0</v>
      </c>
      <c r="E52" s="12">
        <f>SUM(E51:E51)</f>
        <v>25</v>
      </c>
      <c r="F52" s="12"/>
      <c r="G52" s="12">
        <f>SUM(G51:G51)</f>
        <v>0</v>
      </c>
      <c r="H52" s="12"/>
      <c r="I52" s="12"/>
      <c r="J52" s="12"/>
      <c r="K52" s="12">
        <f>SUM(K51:K51)</f>
        <v>0</v>
      </c>
      <c r="L52" s="44"/>
      <c r="M52" s="49"/>
    </row>
    <row r="53" spans="1:13" ht="15" customHeight="1" thickBot="1">
      <c r="A53" s="269" t="s">
        <v>412</v>
      </c>
      <c r="B53" s="270"/>
      <c r="C53" s="270"/>
      <c r="D53" s="33">
        <f>SUM(D50,D42,D52)</f>
        <v>172</v>
      </c>
      <c r="E53" s="33">
        <f>SUM(E50,E42,E52)</f>
        <v>236</v>
      </c>
      <c r="F53" s="33"/>
      <c r="G53" s="33">
        <f>SUM(G42+G50+G52)</f>
        <v>14</v>
      </c>
      <c r="H53" s="33"/>
      <c r="I53" s="33"/>
      <c r="J53" s="33"/>
      <c r="K53" s="33">
        <f>SUM(K42+K50+K52)</f>
        <v>7</v>
      </c>
      <c r="L53" s="51"/>
      <c r="M53" s="52"/>
    </row>
    <row r="56" spans="1:13" s="56" customFormat="1" ht="84" customHeight="1">
      <c r="A56" s="265" t="s">
        <v>760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</row>
  </sheetData>
  <sheetProtection/>
  <mergeCells count="23">
    <mergeCell ref="A56:M56"/>
    <mergeCell ref="A51:A52"/>
    <mergeCell ref="B51:C51"/>
    <mergeCell ref="B52:C52"/>
    <mergeCell ref="A53:C53"/>
    <mergeCell ref="A43:A50"/>
    <mergeCell ref="B44:B45"/>
    <mergeCell ref="B50:C50"/>
    <mergeCell ref="M25:M26"/>
    <mergeCell ref="B31:B32"/>
    <mergeCell ref="A18:A36"/>
    <mergeCell ref="B25:B26"/>
    <mergeCell ref="A37:A42"/>
    <mergeCell ref="B38:B41"/>
    <mergeCell ref="B42:C42"/>
    <mergeCell ref="A5:A17"/>
    <mergeCell ref="B11:B12"/>
    <mergeCell ref="A1:M1"/>
    <mergeCell ref="A2:M2"/>
    <mergeCell ref="A3:E3"/>
    <mergeCell ref="H3:M3"/>
    <mergeCell ref="G4:H4"/>
    <mergeCell ref="K4:L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8"/>
  <sheetViews>
    <sheetView tabSelected="1" zoomScalePageLayoutView="0" workbookViewId="0" topLeftCell="A1">
      <pane ySplit="1815" topLeftCell="BM270" activePane="bottomLeft" state="split"/>
      <selection pane="topLeft" activeCell="A3" sqref="A3:M3"/>
      <selection pane="bottomLeft" activeCell="Q275" sqref="Q275"/>
    </sheetView>
  </sheetViews>
  <sheetFormatPr defaultColWidth="9.00390625" defaultRowHeight="14.25"/>
  <cols>
    <col min="1" max="1" width="4.00390625" style="40" customWidth="1"/>
    <col min="2" max="2" width="2.875" style="40" customWidth="1"/>
    <col min="3" max="3" width="10.875" style="40" customWidth="1"/>
    <col min="4" max="4" width="4.25390625" style="40" customWidth="1"/>
    <col min="5" max="5" width="5.125" style="40" customWidth="1"/>
    <col min="6" max="6" width="18.75390625" style="40" customWidth="1"/>
    <col min="7" max="7" width="3.50390625" style="100" customWidth="1"/>
    <col min="8" max="8" width="5.50390625" style="100" customWidth="1"/>
    <col min="9" max="10" width="5.75390625" style="40" customWidth="1"/>
    <col min="11" max="11" width="3.375" style="40" customWidth="1"/>
    <col min="12" max="12" width="7.375" style="40" customWidth="1"/>
    <col min="13" max="13" width="5.375" style="40" customWidth="1"/>
    <col min="14" max="16384" width="9.00390625" style="40" customWidth="1"/>
  </cols>
  <sheetData>
    <row r="1" spans="1:13" s="61" customFormat="1" ht="14.25">
      <c r="A1" s="236" t="s">
        <v>1217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61" customFormat="1" ht="21">
      <c r="A2" s="257" t="s">
        <v>121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15" customFormat="1" ht="12.75" thickBot="1">
      <c r="A3" s="258" t="s">
        <v>855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s="23" customFormat="1" ht="24">
      <c r="A4" s="47" t="s">
        <v>1218</v>
      </c>
      <c r="B4" s="28" t="s">
        <v>1219</v>
      </c>
      <c r="C4" s="28" t="s">
        <v>1304</v>
      </c>
      <c r="D4" s="28" t="s">
        <v>1220</v>
      </c>
      <c r="E4" s="28" t="s">
        <v>1221</v>
      </c>
      <c r="F4" s="28" t="s">
        <v>60</v>
      </c>
      <c r="G4" s="260" t="s">
        <v>1223</v>
      </c>
      <c r="H4" s="261"/>
      <c r="I4" s="28" t="s">
        <v>61</v>
      </c>
      <c r="J4" s="28" t="s">
        <v>62</v>
      </c>
      <c r="K4" s="260" t="s">
        <v>1224</v>
      </c>
      <c r="L4" s="261"/>
      <c r="M4" s="29" t="s">
        <v>1225</v>
      </c>
    </row>
    <row r="5" spans="1:13" s="23" customFormat="1" ht="36">
      <c r="A5" s="235" t="s">
        <v>63</v>
      </c>
      <c r="B5" s="247">
        <v>1</v>
      </c>
      <c r="C5" s="2" t="s">
        <v>64</v>
      </c>
      <c r="D5" s="13">
        <v>7</v>
      </c>
      <c r="E5" s="3">
        <v>7</v>
      </c>
      <c r="F5" s="8" t="s">
        <v>65</v>
      </c>
      <c r="G5" s="13">
        <v>1</v>
      </c>
      <c r="H5" s="194" t="s">
        <v>1102</v>
      </c>
      <c r="I5" s="3"/>
      <c r="J5" s="3"/>
      <c r="K5" s="4">
        <v>0</v>
      </c>
      <c r="L5" s="18"/>
      <c r="M5" s="31"/>
    </row>
    <row r="6" spans="1:13" s="23" customFormat="1" ht="12">
      <c r="A6" s="235"/>
      <c r="B6" s="247"/>
      <c r="C6" s="8" t="s">
        <v>66</v>
      </c>
      <c r="D6" s="13">
        <v>1</v>
      </c>
      <c r="E6" s="13">
        <v>1</v>
      </c>
      <c r="F6" s="8" t="s">
        <v>67</v>
      </c>
      <c r="G6" s="13">
        <v>0</v>
      </c>
      <c r="H6" s="3"/>
      <c r="I6" s="3"/>
      <c r="J6" s="3"/>
      <c r="K6" s="4">
        <v>0</v>
      </c>
      <c r="L6" s="18"/>
      <c r="M6" s="31"/>
    </row>
    <row r="7" spans="1:13" s="23" customFormat="1" ht="36">
      <c r="A7" s="235"/>
      <c r="B7" s="3">
        <v>2</v>
      </c>
      <c r="C7" s="2" t="s">
        <v>68</v>
      </c>
      <c r="D7" s="3">
        <v>6</v>
      </c>
      <c r="E7" s="3">
        <v>8</v>
      </c>
      <c r="F7" s="2" t="s">
        <v>69</v>
      </c>
      <c r="G7" s="3">
        <v>0</v>
      </c>
      <c r="H7" s="3"/>
      <c r="I7" s="3"/>
      <c r="J7" s="3"/>
      <c r="K7" s="4">
        <v>0</v>
      </c>
      <c r="L7" s="18"/>
      <c r="M7" s="5"/>
    </row>
    <row r="8" spans="1:13" s="23" customFormat="1" ht="36">
      <c r="A8" s="235"/>
      <c r="B8" s="3">
        <v>3</v>
      </c>
      <c r="C8" s="2" t="s">
        <v>70</v>
      </c>
      <c r="D8" s="3">
        <v>7</v>
      </c>
      <c r="E8" s="3">
        <v>8</v>
      </c>
      <c r="F8" s="8" t="s">
        <v>71</v>
      </c>
      <c r="G8" s="13">
        <v>0</v>
      </c>
      <c r="H8" s="3"/>
      <c r="I8" s="3"/>
      <c r="J8" s="3"/>
      <c r="K8" s="4">
        <v>0</v>
      </c>
      <c r="L8" s="18"/>
      <c r="M8" s="31"/>
    </row>
    <row r="9" spans="1:13" s="70" customFormat="1" ht="12">
      <c r="A9" s="235"/>
      <c r="B9" s="3">
        <v>4</v>
      </c>
      <c r="C9" s="2" t="s">
        <v>407</v>
      </c>
      <c r="D9" s="13">
        <v>3</v>
      </c>
      <c r="E9" s="3">
        <v>3</v>
      </c>
      <c r="F9" s="8" t="s">
        <v>72</v>
      </c>
      <c r="G9" s="13">
        <v>0</v>
      </c>
      <c r="H9" s="3"/>
      <c r="I9" s="3"/>
      <c r="J9" s="3"/>
      <c r="K9" s="4">
        <v>0</v>
      </c>
      <c r="L9" s="18"/>
      <c r="M9" s="31"/>
    </row>
    <row r="10" spans="1:13" s="70" customFormat="1" ht="36">
      <c r="A10" s="235"/>
      <c r="B10" s="13">
        <v>5</v>
      </c>
      <c r="C10" s="8" t="s">
        <v>73</v>
      </c>
      <c r="D10" s="13">
        <v>2</v>
      </c>
      <c r="E10" s="13">
        <v>2</v>
      </c>
      <c r="F10" s="8" t="s">
        <v>74</v>
      </c>
      <c r="G10" s="13">
        <v>0</v>
      </c>
      <c r="H10" s="13"/>
      <c r="I10" s="13"/>
      <c r="J10" s="13"/>
      <c r="K10" s="4">
        <v>0</v>
      </c>
      <c r="L10" s="18"/>
      <c r="M10" s="31"/>
    </row>
    <row r="11" spans="1:13" s="70" customFormat="1" ht="12">
      <c r="A11" s="235"/>
      <c r="B11" s="13">
        <v>6</v>
      </c>
      <c r="C11" s="8" t="s">
        <v>75</v>
      </c>
      <c r="D11" s="13">
        <v>2</v>
      </c>
      <c r="E11" s="13">
        <v>2</v>
      </c>
      <c r="F11" s="8" t="s">
        <v>76</v>
      </c>
      <c r="G11" s="13">
        <v>0</v>
      </c>
      <c r="H11" s="13"/>
      <c r="I11" s="13"/>
      <c r="J11" s="13"/>
      <c r="K11" s="4">
        <v>0</v>
      </c>
      <c r="L11" s="18"/>
      <c r="M11" s="31"/>
    </row>
    <row r="12" spans="1:13" s="70" customFormat="1" ht="24">
      <c r="A12" s="235"/>
      <c r="B12" s="13">
        <v>7</v>
      </c>
      <c r="C12" s="8" t="s">
        <v>77</v>
      </c>
      <c r="D12" s="13">
        <v>1</v>
      </c>
      <c r="E12" s="13">
        <v>1</v>
      </c>
      <c r="F12" s="8" t="s">
        <v>78</v>
      </c>
      <c r="G12" s="13">
        <v>0</v>
      </c>
      <c r="H12" s="13"/>
      <c r="I12" s="13"/>
      <c r="J12" s="13"/>
      <c r="K12" s="4">
        <v>0</v>
      </c>
      <c r="L12" s="18"/>
      <c r="M12" s="5"/>
    </row>
    <row r="13" spans="1:13" s="73" customFormat="1" ht="87" customHeight="1">
      <c r="A13" s="235"/>
      <c r="B13" s="233" t="s">
        <v>1303</v>
      </c>
      <c r="C13" s="234"/>
      <c r="D13" s="41">
        <v>0</v>
      </c>
      <c r="E13" s="41">
        <v>5</v>
      </c>
      <c r="F13" s="204" t="s">
        <v>702</v>
      </c>
      <c r="G13" s="41">
        <v>0</v>
      </c>
      <c r="H13" s="41"/>
      <c r="I13" s="41"/>
      <c r="J13" s="41"/>
      <c r="K13" s="72">
        <v>3</v>
      </c>
      <c r="L13" s="190" t="s">
        <v>328</v>
      </c>
      <c r="M13" s="36"/>
    </row>
    <row r="14" spans="1:13" s="23" customFormat="1" ht="13.5">
      <c r="A14" s="235"/>
      <c r="B14" s="232" t="s">
        <v>79</v>
      </c>
      <c r="C14" s="232"/>
      <c r="D14" s="12">
        <f>SUM(D5:D13)</f>
        <v>29</v>
      </c>
      <c r="E14" s="12">
        <f>SUM(E5:E13)</f>
        <v>37</v>
      </c>
      <c r="F14" s="14"/>
      <c r="G14" s="12">
        <f>SUM(G5:G13)</f>
        <v>1</v>
      </c>
      <c r="H14" s="12"/>
      <c r="I14" s="12"/>
      <c r="J14" s="12"/>
      <c r="K14" s="12">
        <f>SUM(K5:K13)</f>
        <v>3</v>
      </c>
      <c r="L14" s="44"/>
      <c r="M14" s="36"/>
    </row>
    <row r="15" spans="1:13" s="23" customFormat="1" ht="12">
      <c r="A15" s="235" t="s">
        <v>80</v>
      </c>
      <c r="B15" s="13">
        <v>1</v>
      </c>
      <c r="C15" s="8" t="s">
        <v>81</v>
      </c>
      <c r="D15" s="13">
        <v>2</v>
      </c>
      <c r="E15" s="13">
        <v>2</v>
      </c>
      <c r="F15" s="8" t="s">
        <v>82</v>
      </c>
      <c r="G15" s="13">
        <v>0</v>
      </c>
      <c r="H15" s="13"/>
      <c r="I15" s="13"/>
      <c r="J15" s="8"/>
      <c r="K15" s="4">
        <v>0</v>
      </c>
      <c r="L15" s="18"/>
      <c r="M15" s="31"/>
    </row>
    <row r="16" spans="1:13" s="23" customFormat="1" ht="12">
      <c r="A16" s="235"/>
      <c r="B16" s="13">
        <v>2</v>
      </c>
      <c r="C16" s="8" t="s">
        <v>83</v>
      </c>
      <c r="D16" s="13">
        <v>2</v>
      </c>
      <c r="E16" s="13">
        <v>3</v>
      </c>
      <c r="F16" s="8" t="s">
        <v>84</v>
      </c>
      <c r="G16" s="13">
        <v>0</v>
      </c>
      <c r="H16" s="13"/>
      <c r="I16" s="8"/>
      <c r="J16" s="8"/>
      <c r="K16" s="4">
        <v>0</v>
      </c>
      <c r="L16" s="18"/>
      <c r="M16" s="31"/>
    </row>
    <row r="17" spans="1:14" s="23" customFormat="1" ht="12">
      <c r="A17" s="235"/>
      <c r="B17" s="13">
        <v>3</v>
      </c>
      <c r="C17" s="8" t="s">
        <v>85</v>
      </c>
      <c r="D17" s="13">
        <v>2</v>
      </c>
      <c r="E17" s="13">
        <v>3</v>
      </c>
      <c r="F17" s="8" t="s">
        <v>631</v>
      </c>
      <c r="G17" s="13">
        <v>0</v>
      </c>
      <c r="H17" s="13"/>
      <c r="I17" s="8"/>
      <c r="J17" s="8"/>
      <c r="K17" s="4">
        <v>0</v>
      </c>
      <c r="L17" s="18"/>
      <c r="M17" s="5"/>
      <c r="N17" s="163"/>
    </row>
    <row r="18" spans="1:14" s="23" customFormat="1" ht="12">
      <c r="A18" s="235"/>
      <c r="B18" s="13">
        <v>4</v>
      </c>
      <c r="C18" s="8" t="s">
        <v>86</v>
      </c>
      <c r="D18" s="152">
        <v>1</v>
      </c>
      <c r="E18" s="152">
        <v>1</v>
      </c>
      <c r="F18" s="151" t="s">
        <v>899</v>
      </c>
      <c r="G18" s="152">
        <v>0</v>
      </c>
      <c r="H18" s="152"/>
      <c r="I18" s="151"/>
      <c r="J18" s="151"/>
      <c r="K18" s="148">
        <v>0</v>
      </c>
      <c r="L18" s="149"/>
      <c r="M18" s="31"/>
      <c r="N18" s="163"/>
    </row>
    <row r="19" spans="1:14" s="23" customFormat="1" ht="12">
      <c r="A19" s="235"/>
      <c r="B19" s="13">
        <v>5</v>
      </c>
      <c r="C19" s="8" t="s">
        <v>87</v>
      </c>
      <c r="D19" s="152">
        <v>1</v>
      </c>
      <c r="E19" s="152">
        <v>1</v>
      </c>
      <c r="F19" s="151" t="s">
        <v>632</v>
      </c>
      <c r="G19" s="152">
        <v>0</v>
      </c>
      <c r="H19" s="152"/>
      <c r="I19" s="151"/>
      <c r="J19" s="151"/>
      <c r="K19" s="148">
        <v>0</v>
      </c>
      <c r="L19" s="149"/>
      <c r="M19" s="31"/>
      <c r="N19" s="163"/>
    </row>
    <row r="20" spans="1:14" s="23" customFormat="1" ht="36">
      <c r="A20" s="235"/>
      <c r="B20" s="13">
        <v>6</v>
      </c>
      <c r="C20" s="8" t="s">
        <v>88</v>
      </c>
      <c r="D20" s="152">
        <v>5</v>
      </c>
      <c r="E20" s="152">
        <v>7</v>
      </c>
      <c r="F20" s="151" t="s">
        <v>633</v>
      </c>
      <c r="G20" s="152">
        <v>0</v>
      </c>
      <c r="H20" s="152"/>
      <c r="I20" s="151"/>
      <c r="J20" s="151"/>
      <c r="K20" s="148">
        <v>0</v>
      </c>
      <c r="L20" s="149"/>
      <c r="M20" s="31"/>
      <c r="N20" s="163"/>
    </row>
    <row r="21" spans="1:13" s="73" customFormat="1" ht="12">
      <c r="A21" s="235"/>
      <c r="B21" s="13">
        <v>7</v>
      </c>
      <c r="C21" s="8" t="s">
        <v>89</v>
      </c>
      <c r="D21" s="152">
        <v>2</v>
      </c>
      <c r="E21" s="152">
        <v>2</v>
      </c>
      <c r="F21" s="151" t="s">
        <v>634</v>
      </c>
      <c r="G21" s="152">
        <v>0</v>
      </c>
      <c r="H21" s="152"/>
      <c r="I21" s="151"/>
      <c r="J21" s="151"/>
      <c r="K21" s="148">
        <v>0</v>
      </c>
      <c r="L21" s="149"/>
      <c r="M21" s="31"/>
    </row>
    <row r="22" spans="1:13" s="73" customFormat="1" ht="12">
      <c r="A22" s="235"/>
      <c r="B22" s="13">
        <v>8</v>
      </c>
      <c r="C22" s="8" t="s">
        <v>90</v>
      </c>
      <c r="D22" s="152">
        <v>2</v>
      </c>
      <c r="E22" s="152">
        <v>2</v>
      </c>
      <c r="F22" s="151" t="s">
        <v>635</v>
      </c>
      <c r="G22" s="152">
        <v>0</v>
      </c>
      <c r="H22" s="152"/>
      <c r="I22" s="151"/>
      <c r="J22" s="151"/>
      <c r="K22" s="148">
        <v>0</v>
      </c>
      <c r="L22" s="149"/>
      <c r="M22" s="31"/>
    </row>
    <row r="23" spans="1:13" s="73" customFormat="1" ht="12">
      <c r="A23" s="235"/>
      <c r="B23" s="13">
        <v>9</v>
      </c>
      <c r="C23" s="8" t="s">
        <v>91</v>
      </c>
      <c r="D23" s="152">
        <v>2</v>
      </c>
      <c r="E23" s="152">
        <v>3</v>
      </c>
      <c r="F23" s="151" t="s">
        <v>636</v>
      </c>
      <c r="G23" s="152">
        <v>0</v>
      </c>
      <c r="H23" s="152"/>
      <c r="I23" s="151"/>
      <c r="J23" s="151"/>
      <c r="K23" s="148">
        <v>0</v>
      </c>
      <c r="L23" s="149"/>
      <c r="M23" s="5"/>
    </row>
    <row r="24" spans="1:13" s="73" customFormat="1" ht="12">
      <c r="A24" s="235"/>
      <c r="B24" s="276">
        <v>10</v>
      </c>
      <c r="C24" s="8" t="s">
        <v>92</v>
      </c>
      <c r="D24" s="152">
        <v>1</v>
      </c>
      <c r="E24" s="152">
        <v>1</v>
      </c>
      <c r="F24" s="151" t="s">
        <v>637</v>
      </c>
      <c r="G24" s="102"/>
      <c r="H24" s="102"/>
      <c r="I24" s="151"/>
      <c r="J24" s="151"/>
      <c r="K24" s="148">
        <v>0</v>
      </c>
      <c r="L24" s="149"/>
      <c r="M24" s="31"/>
    </row>
    <row r="25" spans="1:13" s="73" customFormat="1" ht="24">
      <c r="A25" s="235"/>
      <c r="B25" s="277"/>
      <c r="C25" s="8" t="s">
        <v>93</v>
      </c>
      <c r="D25" s="152">
        <v>1</v>
      </c>
      <c r="E25" s="152">
        <v>1</v>
      </c>
      <c r="F25" s="151" t="s">
        <v>638</v>
      </c>
      <c r="G25" s="152"/>
      <c r="H25" s="152"/>
      <c r="I25" s="151"/>
      <c r="J25" s="151"/>
      <c r="K25" s="148"/>
      <c r="L25" s="149"/>
      <c r="M25" s="5"/>
    </row>
    <row r="26" spans="1:13" s="73" customFormat="1" ht="12">
      <c r="A26" s="235"/>
      <c r="B26" s="13">
        <v>11</v>
      </c>
      <c r="C26" s="8" t="s">
        <v>94</v>
      </c>
      <c r="D26" s="152">
        <v>2</v>
      </c>
      <c r="E26" s="152">
        <v>3</v>
      </c>
      <c r="F26" s="151" t="s">
        <v>639</v>
      </c>
      <c r="G26" s="152">
        <v>0</v>
      </c>
      <c r="H26" s="152"/>
      <c r="I26" s="151"/>
      <c r="J26" s="151"/>
      <c r="K26" s="148">
        <v>0</v>
      </c>
      <c r="L26" s="149"/>
      <c r="M26" s="31"/>
    </row>
    <row r="27" spans="1:13" s="73" customFormat="1" ht="12">
      <c r="A27" s="235"/>
      <c r="B27" s="13">
        <v>12</v>
      </c>
      <c r="C27" s="8" t="s">
        <v>95</v>
      </c>
      <c r="D27" s="152">
        <v>1</v>
      </c>
      <c r="E27" s="152">
        <v>2</v>
      </c>
      <c r="F27" s="151" t="s">
        <v>640</v>
      </c>
      <c r="G27" s="152">
        <v>0</v>
      </c>
      <c r="H27" s="152"/>
      <c r="I27" s="151"/>
      <c r="J27" s="151"/>
      <c r="K27" s="148">
        <v>0</v>
      </c>
      <c r="L27" s="149"/>
      <c r="M27" s="5"/>
    </row>
    <row r="28" spans="1:13" s="73" customFormat="1" ht="45">
      <c r="A28" s="235"/>
      <c r="B28" s="13">
        <v>13</v>
      </c>
      <c r="C28" s="8" t="s">
        <v>96</v>
      </c>
      <c r="D28" s="152">
        <v>1</v>
      </c>
      <c r="E28" s="152">
        <v>2</v>
      </c>
      <c r="F28" s="151" t="s">
        <v>641</v>
      </c>
      <c r="G28" s="152">
        <v>0</v>
      </c>
      <c r="H28" s="152"/>
      <c r="I28" s="151"/>
      <c r="J28" s="151"/>
      <c r="K28" s="148">
        <v>0</v>
      </c>
      <c r="L28" s="149"/>
      <c r="M28" s="31" t="s">
        <v>642</v>
      </c>
    </row>
    <row r="29" spans="1:13" s="73" customFormat="1" ht="12">
      <c r="A29" s="235"/>
      <c r="B29" s="13">
        <v>14</v>
      </c>
      <c r="C29" s="8" t="s">
        <v>145</v>
      </c>
      <c r="D29" s="13">
        <v>2</v>
      </c>
      <c r="E29" s="13">
        <v>2</v>
      </c>
      <c r="F29" s="8" t="s">
        <v>643</v>
      </c>
      <c r="G29" s="13">
        <v>0</v>
      </c>
      <c r="H29" s="13"/>
      <c r="I29" s="8"/>
      <c r="J29" s="8"/>
      <c r="K29" s="4">
        <v>0</v>
      </c>
      <c r="L29" s="18"/>
      <c r="M29" s="5"/>
    </row>
    <row r="30" spans="1:13" s="73" customFormat="1" ht="13.5">
      <c r="A30" s="235"/>
      <c r="B30" s="232" t="s">
        <v>79</v>
      </c>
      <c r="C30" s="232"/>
      <c r="D30" s="12">
        <f>SUM(D15:D29)</f>
        <v>27</v>
      </c>
      <c r="E30" s="12">
        <f>SUM(E15:E29)</f>
        <v>35</v>
      </c>
      <c r="F30" s="14"/>
      <c r="G30" s="12">
        <f>SUM(G15:G29)</f>
        <v>0</v>
      </c>
      <c r="H30" s="12"/>
      <c r="I30" s="12"/>
      <c r="J30" s="12"/>
      <c r="K30" s="12">
        <f>SUM(K15:K29)</f>
        <v>0</v>
      </c>
      <c r="L30" s="44"/>
      <c r="M30" s="36"/>
    </row>
    <row r="31" spans="1:13" s="76" customFormat="1" ht="14.25">
      <c r="A31" s="274" t="s">
        <v>146</v>
      </c>
      <c r="B31" s="275"/>
      <c r="C31" s="275"/>
      <c r="D31" s="74">
        <f>SUM(D14+D30)</f>
        <v>56</v>
      </c>
      <c r="E31" s="74">
        <f>SUM(E14+E30)</f>
        <v>72</v>
      </c>
      <c r="F31" s="74">
        <f>SUM(F14+F30)</f>
        <v>0</v>
      </c>
      <c r="G31" s="74">
        <f>SUM(G14+G30)</f>
        <v>1</v>
      </c>
      <c r="H31" s="74"/>
      <c r="I31" s="74"/>
      <c r="J31" s="74"/>
      <c r="K31" s="74">
        <f>SUM(K14+K30)</f>
        <v>3</v>
      </c>
      <c r="L31" s="75"/>
      <c r="M31" s="36"/>
    </row>
    <row r="32" spans="1:13" s="76" customFormat="1" ht="72">
      <c r="A32" s="235" t="s">
        <v>147</v>
      </c>
      <c r="B32" s="13">
        <v>1</v>
      </c>
      <c r="C32" s="8" t="s">
        <v>703</v>
      </c>
      <c r="D32" s="13">
        <v>15</v>
      </c>
      <c r="E32" s="13">
        <v>18</v>
      </c>
      <c r="F32" s="8" t="s">
        <v>644</v>
      </c>
      <c r="G32" s="13">
        <v>0</v>
      </c>
      <c r="H32" s="13"/>
      <c r="I32" s="8"/>
      <c r="J32" s="8"/>
      <c r="K32" s="4">
        <v>2</v>
      </c>
      <c r="L32" s="18" t="s">
        <v>660</v>
      </c>
      <c r="M32" s="31"/>
    </row>
    <row r="33" spans="1:13" s="76" customFormat="1" ht="36">
      <c r="A33" s="235"/>
      <c r="B33" s="13">
        <v>2</v>
      </c>
      <c r="C33" s="8" t="s">
        <v>704</v>
      </c>
      <c r="D33" s="13">
        <v>2</v>
      </c>
      <c r="E33" s="13">
        <v>3</v>
      </c>
      <c r="F33" s="8" t="s">
        <v>148</v>
      </c>
      <c r="G33" s="13">
        <v>0</v>
      </c>
      <c r="H33" s="13"/>
      <c r="I33" s="8"/>
      <c r="J33" s="8"/>
      <c r="K33" s="4">
        <v>1</v>
      </c>
      <c r="L33" s="18" t="s">
        <v>149</v>
      </c>
      <c r="M33" s="31"/>
    </row>
    <row r="34" spans="1:13" s="76" customFormat="1" ht="36">
      <c r="A34" s="235"/>
      <c r="B34" s="13">
        <v>3</v>
      </c>
      <c r="C34" s="8" t="s">
        <v>150</v>
      </c>
      <c r="D34" s="13">
        <v>5</v>
      </c>
      <c r="E34" s="13">
        <v>7</v>
      </c>
      <c r="F34" s="8" t="s">
        <v>151</v>
      </c>
      <c r="G34" s="13">
        <v>0</v>
      </c>
      <c r="H34" s="13"/>
      <c r="I34" s="13"/>
      <c r="J34" s="13"/>
      <c r="K34" s="4"/>
      <c r="L34" s="18"/>
      <c r="M34" s="6"/>
    </row>
    <row r="35" spans="1:13" s="76" customFormat="1" ht="85.5" customHeight="1">
      <c r="A35" s="235"/>
      <c r="B35" s="233" t="s">
        <v>1303</v>
      </c>
      <c r="C35" s="234"/>
      <c r="D35" s="41">
        <v>0</v>
      </c>
      <c r="E35" s="41">
        <v>0</v>
      </c>
      <c r="F35" s="71"/>
      <c r="G35" s="41">
        <v>0</v>
      </c>
      <c r="H35" s="41"/>
      <c r="I35" s="41"/>
      <c r="J35" s="41"/>
      <c r="K35" s="72">
        <v>0</v>
      </c>
      <c r="L35" s="72"/>
      <c r="M35" s="36"/>
    </row>
    <row r="36" spans="1:13" s="73" customFormat="1" ht="13.5">
      <c r="A36" s="235"/>
      <c r="B36" s="232" t="s">
        <v>79</v>
      </c>
      <c r="C36" s="232"/>
      <c r="D36" s="12">
        <f>SUM(D32:D35)</f>
        <v>22</v>
      </c>
      <c r="E36" s="12">
        <f>SUM(E32:E35)</f>
        <v>28</v>
      </c>
      <c r="F36" s="12">
        <f>SUM(F32:F35)</f>
        <v>0</v>
      </c>
      <c r="G36" s="12">
        <f>SUM(G32:G35)</f>
        <v>0</v>
      </c>
      <c r="H36" s="12"/>
      <c r="I36" s="12"/>
      <c r="J36" s="12"/>
      <c r="K36" s="12">
        <f>SUM(K32:K35)</f>
        <v>3</v>
      </c>
      <c r="L36" s="44"/>
      <c r="M36" s="36"/>
    </row>
    <row r="37" spans="1:13" s="73" customFormat="1" ht="12">
      <c r="A37" s="235" t="s">
        <v>152</v>
      </c>
      <c r="B37" s="13">
        <v>1</v>
      </c>
      <c r="C37" s="8" t="s">
        <v>740</v>
      </c>
      <c r="D37" s="13">
        <v>2</v>
      </c>
      <c r="E37" s="13">
        <v>1</v>
      </c>
      <c r="F37" s="8" t="s">
        <v>153</v>
      </c>
      <c r="G37" s="13">
        <v>0</v>
      </c>
      <c r="H37" s="13"/>
      <c r="I37" s="8"/>
      <c r="J37" s="8"/>
      <c r="K37" s="4">
        <v>0</v>
      </c>
      <c r="L37" s="18"/>
      <c r="M37" s="31"/>
    </row>
    <row r="38" spans="1:13" s="73" customFormat="1" ht="24">
      <c r="A38" s="235"/>
      <c r="B38" s="13">
        <v>2</v>
      </c>
      <c r="C38" s="8" t="s">
        <v>741</v>
      </c>
      <c r="D38" s="13">
        <v>2</v>
      </c>
      <c r="E38" s="13">
        <v>4</v>
      </c>
      <c r="F38" s="8" t="s">
        <v>154</v>
      </c>
      <c r="G38" s="13">
        <v>0</v>
      </c>
      <c r="H38" s="13"/>
      <c r="I38" s="8"/>
      <c r="J38" s="8"/>
      <c r="K38" s="4">
        <v>0</v>
      </c>
      <c r="L38" s="18"/>
      <c r="M38" s="6"/>
    </row>
    <row r="39" spans="1:13" s="73" customFormat="1" ht="24">
      <c r="A39" s="235"/>
      <c r="B39" s="13">
        <v>3</v>
      </c>
      <c r="C39" s="8" t="s">
        <v>155</v>
      </c>
      <c r="D39" s="13">
        <v>5</v>
      </c>
      <c r="E39" s="13">
        <v>6</v>
      </c>
      <c r="F39" s="8" t="s">
        <v>156</v>
      </c>
      <c r="G39" s="13">
        <v>0</v>
      </c>
      <c r="H39" s="13"/>
      <c r="I39" s="8"/>
      <c r="J39" s="8"/>
      <c r="K39" s="4">
        <v>0</v>
      </c>
      <c r="L39" s="18"/>
      <c r="M39" s="31"/>
    </row>
    <row r="40" spans="1:13" s="73" customFormat="1" ht="24">
      <c r="A40" s="235"/>
      <c r="B40" s="13">
        <v>4</v>
      </c>
      <c r="C40" s="8" t="s">
        <v>157</v>
      </c>
      <c r="D40" s="13">
        <v>4</v>
      </c>
      <c r="E40" s="13">
        <v>5</v>
      </c>
      <c r="F40" s="8" t="s">
        <v>158</v>
      </c>
      <c r="G40" s="13">
        <v>0</v>
      </c>
      <c r="H40" s="13"/>
      <c r="I40" s="8"/>
      <c r="J40" s="8"/>
      <c r="K40" s="4">
        <v>0</v>
      </c>
      <c r="L40" s="18"/>
      <c r="M40" s="31"/>
    </row>
    <row r="41" spans="1:13" s="23" customFormat="1" ht="36">
      <c r="A41" s="235"/>
      <c r="B41" s="13">
        <v>5</v>
      </c>
      <c r="C41" s="8" t="s">
        <v>695</v>
      </c>
      <c r="D41" s="13">
        <v>5</v>
      </c>
      <c r="E41" s="13">
        <v>7</v>
      </c>
      <c r="F41" s="8" t="s">
        <v>159</v>
      </c>
      <c r="G41" s="13">
        <v>0</v>
      </c>
      <c r="H41" s="13"/>
      <c r="I41" s="8"/>
      <c r="J41" s="8"/>
      <c r="K41" s="4">
        <v>0</v>
      </c>
      <c r="L41" s="18"/>
      <c r="M41" s="31"/>
    </row>
    <row r="42" spans="1:13" s="23" customFormat="1" ht="12">
      <c r="A42" s="235"/>
      <c r="B42" s="13">
        <v>6</v>
      </c>
      <c r="C42" s="8" t="s">
        <v>696</v>
      </c>
      <c r="D42" s="13">
        <v>2</v>
      </c>
      <c r="E42" s="13">
        <v>3</v>
      </c>
      <c r="F42" s="8" t="s">
        <v>160</v>
      </c>
      <c r="G42" s="13">
        <v>0</v>
      </c>
      <c r="H42" s="13"/>
      <c r="I42" s="8"/>
      <c r="J42" s="8"/>
      <c r="K42" s="4">
        <v>0</v>
      </c>
      <c r="L42" s="18"/>
      <c r="M42" s="31"/>
    </row>
    <row r="43" spans="1:13" s="23" customFormat="1" ht="12">
      <c r="A43" s="235"/>
      <c r="B43" s="13">
        <v>7</v>
      </c>
      <c r="C43" s="8" t="s">
        <v>132</v>
      </c>
      <c r="D43" s="13">
        <v>2</v>
      </c>
      <c r="E43" s="13">
        <v>3</v>
      </c>
      <c r="F43" s="143" t="s">
        <v>846</v>
      </c>
      <c r="G43" s="13">
        <v>0</v>
      </c>
      <c r="H43" s="13"/>
      <c r="I43" s="8"/>
      <c r="J43" s="8"/>
      <c r="K43" s="4">
        <v>0</v>
      </c>
      <c r="L43" s="18"/>
      <c r="M43" s="31"/>
    </row>
    <row r="44" spans="1:13" s="23" customFormat="1" ht="12">
      <c r="A44" s="235"/>
      <c r="B44" s="13">
        <v>8</v>
      </c>
      <c r="C44" s="8" t="s">
        <v>133</v>
      </c>
      <c r="D44" s="13">
        <v>2</v>
      </c>
      <c r="E44" s="13">
        <v>1</v>
      </c>
      <c r="F44" s="8" t="s">
        <v>161</v>
      </c>
      <c r="G44" s="13">
        <v>0</v>
      </c>
      <c r="H44" s="13"/>
      <c r="I44" s="8"/>
      <c r="J44" s="8"/>
      <c r="K44" s="4">
        <v>0</v>
      </c>
      <c r="L44" s="18"/>
      <c r="M44" s="31"/>
    </row>
    <row r="45" spans="1:13" s="23" customFormat="1" ht="24">
      <c r="A45" s="235"/>
      <c r="B45" s="13">
        <v>9</v>
      </c>
      <c r="C45" s="8" t="s">
        <v>162</v>
      </c>
      <c r="D45" s="13">
        <v>3</v>
      </c>
      <c r="E45" s="13">
        <v>4</v>
      </c>
      <c r="F45" s="8" t="s">
        <v>163</v>
      </c>
      <c r="G45" s="13">
        <v>0</v>
      </c>
      <c r="H45" s="13"/>
      <c r="I45" s="8"/>
      <c r="J45" s="8"/>
      <c r="K45" s="4">
        <v>0</v>
      </c>
      <c r="L45" s="18"/>
      <c r="M45" s="5"/>
    </row>
    <row r="46" spans="1:13" s="23" customFormat="1" ht="12">
      <c r="A46" s="235"/>
      <c r="B46" s="13">
        <v>10</v>
      </c>
      <c r="C46" s="8" t="s">
        <v>134</v>
      </c>
      <c r="D46" s="152">
        <v>2</v>
      </c>
      <c r="E46" s="152">
        <v>2</v>
      </c>
      <c r="F46" s="151" t="s">
        <v>164</v>
      </c>
      <c r="G46" s="152">
        <v>0</v>
      </c>
      <c r="H46" s="152"/>
      <c r="I46" s="151"/>
      <c r="J46" s="151"/>
      <c r="K46" s="148">
        <v>0</v>
      </c>
      <c r="L46" s="149"/>
      <c r="M46" s="31"/>
    </row>
    <row r="47" spans="1:13" s="73" customFormat="1" ht="12">
      <c r="A47" s="235"/>
      <c r="B47" s="13">
        <v>11</v>
      </c>
      <c r="C47" s="8" t="s">
        <v>743</v>
      </c>
      <c r="D47" s="152">
        <v>2</v>
      </c>
      <c r="E47" s="152">
        <v>2</v>
      </c>
      <c r="F47" s="151" t="s">
        <v>165</v>
      </c>
      <c r="G47" s="152">
        <v>0</v>
      </c>
      <c r="H47" s="152"/>
      <c r="I47" s="151"/>
      <c r="J47" s="151"/>
      <c r="K47" s="148">
        <v>0</v>
      </c>
      <c r="L47" s="149"/>
      <c r="M47" s="31"/>
    </row>
    <row r="48" spans="1:13" s="76" customFormat="1" ht="14.25">
      <c r="A48" s="235"/>
      <c r="B48" s="13">
        <v>12</v>
      </c>
      <c r="C48" s="8" t="s">
        <v>744</v>
      </c>
      <c r="D48" s="152">
        <v>2</v>
      </c>
      <c r="E48" s="152">
        <v>2</v>
      </c>
      <c r="F48" s="151" t="s">
        <v>166</v>
      </c>
      <c r="G48" s="152">
        <v>0</v>
      </c>
      <c r="H48" s="152"/>
      <c r="I48" s="151"/>
      <c r="J48" s="151"/>
      <c r="K48" s="148">
        <v>0</v>
      </c>
      <c r="L48" s="149"/>
      <c r="M48" s="31"/>
    </row>
    <row r="49" spans="1:13" s="76" customFormat="1" ht="36">
      <c r="A49" s="235"/>
      <c r="B49" s="13">
        <v>13</v>
      </c>
      <c r="C49" s="8" t="s">
        <v>745</v>
      </c>
      <c r="D49" s="152">
        <v>2</v>
      </c>
      <c r="E49" s="152">
        <v>2</v>
      </c>
      <c r="F49" s="151" t="s">
        <v>167</v>
      </c>
      <c r="G49" s="152">
        <v>1</v>
      </c>
      <c r="H49" s="167" t="s">
        <v>381</v>
      </c>
      <c r="I49" s="151"/>
      <c r="J49" s="151"/>
      <c r="K49" s="148">
        <v>0</v>
      </c>
      <c r="L49" s="149"/>
      <c r="M49" s="31"/>
    </row>
    <row r="50" spans="1:13" s="76" customFormat="1" ht="14.25">
      <c r="A50" s="235"/>
      <c r="B50" s="13">
        <v>14</v>
      </c>
      <c r="C50" s="8" t="s">
        <v>746</v>
      </c>
      <c r="D50" s="152">
        <v>2</v>
      </c>
      <c r="E50" s="152">
        <v>3</v>
      </c>
      <c r="F50" s="151" t="s">
        <v>168</v>
      </c>
      <c r="G50" s="152">
        <v>0</v>
      </c>
      <c r="H50" s="152"/>
      <c r="I50" s="151"/>
      <c r="J50" s="151"/>
      <c r="K50" s="148">
        <v>0</v>
      </c>
      <c r="L50" s="149"/>
      <c r="M50" s="5"/>
    </row>
    <row r="51" spans="1:13" s="73" customFormat="1" ht="12">
      <c r="A51" s="235"/>
      <c r="B51" s="13">
        <v>15</v>
      </c>
      <c r="C51" s="8" t="s">
        <v>747</v>
      </c>
      <c r="D51" s="152">
        <v>2</v>
      </c>
      <c r="E51" s="152">
        <v>3</v>
      </c>
      <c r="F51" s="151" t="s">
        <v>169</v>
      </c>
      <c r="G51" s="152">
        <v>0</v>
      </c>
      <c r="H51" s="152"/>
      <c r="I51" s="151"/>
      <c r="J51" s="151"/>
      <c r="K51" s="148">
        <v>0</v>
      </c>
      <c r="L51" s="149"/>
      <c r="M51" s="5"/>
    </row>
    <row r="52" spans="1:13" s="73" customFormat="1" ht="12">
      <c r="A52" s="235"/>
      <c r="B52" s="13">
        <v>16</v>
      </c>
      <c r="C52" s="8" t="s">
        <v>742</v>
      </c>
      <c r="D52" s="13">
        <v>2</v>
      </c>
      <c r="E52" s="13">
        <v>2</v>
      </c>
      <c r="F52" s="8" t="s">
        <v>170</v>
      </c>
      <c r="G52" s="13">
        <v>0</v>
      </c>
      <c r="H52" s="13"/>
      <c r="I52" s="8"/>
      <c r="K52" s="4">
        <v>0</v>
      </c>
      <c r="L52" s="18"/>
      <c r="M52" s="31"/>
    </row>
    <row r="53" spans="1:13" s="73" customFormat="1" ht="12">
      <c r="A53" s="235"/>
      <c r="B53" s="13">
        <v>17</v>
      </c>
      <c r="C53" s="8" t="s">
        <v>366</v>
      </c>
      <c r="D53" s="13">
        <v>1</v>
      </c>
      <c r="E53" s="13">
        <v>2</v>
      </c>
      <c r="F53" s="8" t="s">
        <v>171</v>
      </c>
      <c r="G53" s="13">
        <v>0</v>
      </c>
      <c r="H53" s="13"/>
      <c r="I53" s="8"/>
      <c r="J53" s="8"/>
      <c r="K53" s="4">
        <v>0</v>
      </c>
      <c r="L53" s="18"/>
      <c r="M53" s="5"/>
    </row>
    <row r="54" spans="1:13" s="73" customFormat="1" ht="12">
      <c r="A54" s="235"/>
      <c r="B54" s="13">
        <v>18</v>
      </c>
      <c r="C54" s="8" t="s">
        <v>367</v>
      </c>
      <c r="D54" s="152">
        <v>2</v>
      </c>
      <c r="E54" s="152">
        <v>2</v>
      </c>
      <c r="F54" s="151" t="s">
        <v>172</v>
      </c>
      <c r="G54" s="152">
        <v>0</v>
      </c>
      <c r="H54" s="152"/>
      <c r="I54" s="151"/>
      <c r="J54" s="151"/>
      <c r="K54" s="148">
        <v>0</v>
      </c>
      <c r="L54" s="149"/>
      <c r="M54" s="5"/>
    </row>
    <row r="55" spans="1:13" s="73" customFormat="1" ht="12">
      <c r="A55" s="235"/>
      <c r="B55" s="13">
        <v>19</v>
      </c>
      <c r="C55" s="8" t="s">
        <v>173</v>
      </c>
      <c r="D55" s="152">
        <v>1</v>
      </c>
      <c r="E55" s="152">
        <v>2</v>
      </c>
      <c r="F55" s="151" t="s">
        <v>174</v>
      </c>
      <c r="G55" s="152">
        <v>0</v>
      </c>
      <c r="H55" s="152"/>
      <c r="I55" s="151"/>
      <c r="J55" s="151"/>
      <c r="K55" s="148">
        <v>0</v>
      </c>
      <c r="L55" s="149"/>
      <c r="M55" s="5"/>
    </row>
    <row r="56" spans="1:13" s="73" customFormat="1" ht="12">
      <c r="A56" s="235"/>
      <c r="B56" s="13">
        <v>20</v>
      </c>
      <c r="C56" s="8" t="s">
        <v>175</v>
      </c>
      <c r="D56" s="152">
        <v>3</v>
      </c>
      <c r="E56" s="152">
        <v>3</v>
      </c>
      <c r="F56" s="151" t="s">
        <v>802</v>
      </c>
      <c r="G56" s="152">
        <v>0</v>
      </c>
      <c r="H56" s="152"/>
      <c r="I56" s="151"/>
      <c r="J56" s="151"/>
      <c r="K56" s="148">
        <v>0</v>
      </c>
      <c r="L56" s="149"/>
      <c r="M56" s="5"/>
    </row>
    <row r="57" spans="1:13" s="73" customFormat="1" ht="24">
      <c r="A57" s="235"/>
      <c r="B57" s="13">
        <v>21</v>
      </c>
      <c r="C57" s="8" t="s">
        <v>368</v>
      </c>
      <c r="D57" s="152">
        <v>3</v>
      </c>
      <c r="E57" s="152">
        <v>5</v>
      </c>
      <c r="F57" s="151" t="s">
        <v>176</v>
      </c>
      <c r="G57" s="152">
        <v>0</v>
      </c>
      <c r="H57" s="152"/>
      <c r="I57" s="151"/>
      <c r="J57" s="151"/>
      <c r="K57" s="148">
        <v>0</v>
      </c>
      <c r="L57" s="149"/>
      <c r="M57" s="5"/>
    </row>
    <row r="58" spans="1:13" s="73" customFormat="1" ht="12">
      <c r="A58" s="235"/>
      <c r="B58" s="13">
        <v>22</v>
      </c>
      <c r="C58" s="8" t="s">
        <v>177</v>
      </c>
      <c r="D58" s="13">
        <v>2</v>
      </c>
      <c r="E58" s="13">
        <v>1</v>
      </c>
      <c r="F58" s="8" t="s">
        <v>178</v>
      </c>
      <c r="G58" s="13">
        <v>0</v>
      </c>
      <c r="H58" s="13"/>
      <c r="I58" s="13"/>
      <c r="J58" s="13"/>
      <c r="K58" s="4">
        <v>0</v>
      </c>
      <c r="L58" s="18"/>
      <c r="M58" s="5"/>
    </row>
    <row r="59" spans="1:13" s="73" customFormat="1" ht="13.5">
      <c r="A59" s="235"/>
      <c r="B59" s="232" t="s">
        <v>79</v>
      </c>
      <c r="C59" s="232"/>
      <c r="D59" s="12">
        <f>SUM(D37:D58)</f>
        <v>53</v>
      </c>
      <c r="E59" s="12">
        <f>SUM(E37:E58)</f>
        <v>65</v>
      </c>
      <c r="F59" s="12">
        <f>SUM(F37:F58)</f>
        <v>0</v>
      </c>
      <c r="G59" s="12">
        <f>SUM(G37:G58)</f>
        <v>1</v>
      </c>
      <c r="H59" s="12"/>
      <c r="I59" s="12"/>
      <c r="J59" s="12"/>
      <c r="K59" s="12">
        <f>SUM(K37:K58)</f>
        <v>0</v>
      </c>
      <c r="L59" s="44"/>
      <c r="M59" s="36"/>
    </row>
    <row r="60" spans="1:13" s="73" customFormat="1" ht="14.25">
      <c r="A60" s="274" t="s">
        <v>179</v>
      </c>
      <c r="B60" s="275"/>
      <c r="C60" s="275"/>
      <c r="D60" s="74">
        <f>D36+D59</f>
        <v>75</v>
      </c>
      <c r="E60" s="74">
        <f>SUM(E59+E36)</f>
        <v>93</v>
      </c>
      <c r="F60" s="74">
        <f>SUM(F59+F36)</f>
        <v>0</v>
      </c>
      <c r="G60" s="74">
        <f>SUM(G36+G59)</f>
        <v>1</v>
      </c>
      <c r="H60" s="74"/>
      <c r="I60" s="74"/>
      <c r="J60" s="74"/>
      <c r="K60" s="74">
        <f>SUM(K36+K59)</f>
        <v>3</v>
      </c>
      <c r="L60" s="75"/>
      <c r="M60" s="36"/>
    </row>
    <row r="61" spans="1:13" s="53" customFormat="1" ht="14.25">
      <c r="A61" s="278" t="s">
        <v>180</v>
      </c>
      <c r="B61" s="279"/>
      <c r="C61" s="279"/>
      <c r="D61" s="113">
        <f>D31+D60</f>
        <v>131</v>
      </c>
      <c r="E61" s="113">
        <f>E31+E60</f>
        <v>165</v>
      </c>
      <c r="F61" s="113"/>
      <c r="G61" s="113">
        <f>G31+G60</f>
        <v>2</v>
      </c>
      <c r="H61" s="113"/>
      <c r="I61" s="113"/>
      <c r="J61" s="113"/>
      <c r="K61" s="113">
        <f>K31+K60</f>
        <v>6</v>
      </c>
      <c r="L61" s="112"/>
      <c r="M61" s="114"/>
    </row>
    <row r="62" spans="1:13" s="77" customFormat="1" ht="24">
      <c r="A62" s="235" t="s">
        <v>185</v>
      </c>
      <c r="B62" s="3">
        <v>1</v>
      </c>
      <c r="C62" s="2" t="s">
        <v>369</v>
      </c>
      <c r="D62" s="3">
        <v>3</v>
      </c>
      <c r="E62" s="3">
        <v>3</v>
      </c>
      <c r="F62" s="2" t="s">
        <v>186</v>
      </c>
      <c r="G62" s="3">
        <v>0</v>
      </c>
      <c r="H62" s="3"/>
      <c r="I62" s="3"/>
      <c r="J62" s="3"/>
      <c r="K62" s="4">
        <v>0</v>
      </c>
      <c r="L62" s="18"/>
      <c r="M62" s="5"/>
    </row>
    <row r="63" spans="1:13" s="61" customFormat="1" ht="36">
      <c r="A63" s="235"/>
      <c r="B63" s="3">
        <v>2</v>
      </c>
      <c r="C63" s="2" t="s">
        <v>370</v>
      </c>
      <c r="D63" s="3">
        <v>8</v>
      </c>
      <c r="E63" s="3">
        <v>8</v>
      </c>
      <c r="F63" s="207" t="s">
        <v>207</v>
      </c>
      <c r="G63" s="3">
        <v>0</v>
      </c>
      <c r="H63" s="3"/>
      <c r="I63" s="3"/>
      <c r="J63" s="3"/>
      <c r="K63" s="4">
        <v>0</v>
      </c>
      <c r="L63" s="18"/>
      <c r="M63" s="5"/>
    </row>
    <row r="64" spans="1:13" s="61" customFormat="1" ht="14.25">
      <c r="A64" s="235"/>
      <c r="B64" s="3">
        <v>3</v>
      </c>
      <c r="C64" s="2" t="s">
        <v>371</v>
      </c>
      <c r="D64" s="3">
        <v>1</v>
      </c>
      <c r="E64" s="3">
        <v>1</v>
      </c>
      <c r="F64" s="2" t="s">
        <v>187</v>
      </c>
      <c r="G64" s="3">
        <v>0</v>
      </c>
      <c r="H64" s="3"/>
      <c r="I64" s="3"/>
      <c r="J64" s="3"/>
      <c r="K64" s="4">
        <v>0</v>
      </c>
      <c r="L64" s="18"/>
      <c r="M64" s="5"/>
    </row>
    <row r="65" spans="1:13" s="61" customFormat="1" ht="36">
      <c r="A65" s="235"/>
      <c r="B65" s="3">
        <v>4</v>
      </c>
      <c r="C65" s="2" t="s">
        <v>748</v>
      </c>
      <c r="D65" s="3">
        <v>7</v>
      </c>
      <c r="E65" s="3">
        <v>7</v>
      </c>
      <c r="F65" s="2" t="s">
        <v>188</v>
      </c>
      <c r="G65" s="3">
        <v>0</v>
      </c>
      <c r="H65" s="3"/>
      <c r="I65" s="3"/>
      <c r="J65" s="3"/>
      <c r="K65" s="4">
        <v>0</v>
      </c>
      <c r="L65" s="18"/>
      <c r="M65" s="5"/>
    </row>
    <row r="66" spans="1:13" s="61" customFormat="1" ht="24">
      <c r="A66" s="235"/>
      <c r="B66" s="3">
        <v>5</v>
      </c>
      <c r="C66" s="2" t="s">
        <v>379</v>
      </c>
      <c r="D66" s="3">
        <v>4</v>
      </c>
      <c r="E66" s="3">
        <v>4</v>
      </c>
      <c r="F66" s="2" t="s">
        <v>189</v>
      </c>
      <c r="G66" s="3">
        <v>0</v>
      </c>
      <c r="H66" s="3"/>
      <c r="I66" s="3"/>
      <c r="J66" s="3"/>
      <c r="K66" s="4">
        <v>0</v>
      </c>
      <c r="L66" s="18"/>
      <c r="M66" s="5"/>
    </row>
    <row r="67" spans="1:13" s="61" customFormat="1" ht="24">
      <c r="A67" s="235"/>
      <c r="B67" s="3">
        <v>6</v>
      </c>
      <c r="C67" s="2" t="s">
        <v>380</v>
      </c>
      <c r="D67" s="3">
        <v>4</v>
      </c>
      <c r="E67" s="3">
        <v>4</v>
      </c>
      <c r="F67" s="2" t="s">
        <v>190</v>
      </c>
      <c r="G67" s="3">
        <v>0</v>
      </c>
      <c r="H67" s="3"/>
      <c r="I67" s="3"/>
      <c r="J67" s="3"/>
      <c r="K67" s="4">
        <v>0</v>
      </c>
      <c r="L67" s="18"/>
      <c r="M67" s="5"/>
    </row>
    <row r="68" spans="1:13" s="61" customFormat="1" ht="14.25">
      <c r="A68" s="235"/>
      <c r="B68" s="3">
        <v>7</v>
      </c>
      <c r="C68" s="2" t="s">
        <v>106</v>
      </c>
      <c r="D68" s="3">
        <v>2</v>
      </c>
      <c r="E68" s="3">
        <v>2</v>
      </c>
      <c r="F68" s="2" t="s">
        <v>191</v>
      </c>
      <c r="G68" s="3">
        <v>0</v>
      </c>
      <c r="H68" s="3"/>
      <c r="I68" s="3"/>
      <c r="J68" s="3"/>
      <c r="K68" s="4">
        <v>0</v>
      </c>
      <c r="L68" s="18"/>
      <c r="M68" s="5"/>
    </row>
    <row r="69" spans="1:13" s="61" customFormat="1" ht="60">
      <c r="A69" s="235"/>
      <c r="B69" s="3">
        <v>8</v>
      </c>
      <c r="C69" s="2" t="s">
        <v>107</v>
      </c>
      <c r="D69" s="3">
        <v>11</v>
      </c>
      <c r="E69" s="3">
        <v>13</v>
      </c>
      <c r="F69" s="2" t="s">
        <v>192</v>
      </c>
      <c r="G69" s="3">
        <v>0</v>
      </c>
      <c r="H69" s="3" t="s">
        <v>342</v>
      </c>
      <c r="I69" s="3"/>
      <c r="J69" s="3"/>
      <c r="K69" s="4">
        <v>2</v>
      </c>
      <c r="L69" s="3" t="s">
        <v>193</v>
      </c>
      <c r="M69" s="3"/>
    </row>
    <row r="70" spans="1:13" s="61" customFormat="1" ht="14.25">
      <c r="A70" s="235"/>
      <c r="B70" s="3">
        <v>9</v>
      </c>
      <c r="C70" s="2" t="s">
        <v>136</v>
      </c>
      <c r="D70" s="3">
        <v>2</v>
      </c>
      <c r="E70" s="3">
        <v>2</v>
      </c>
      <c r="F70" s="2" t="s">
        <v>194</v>
      </c>
      <c r="G70" s="3">
        <v>0</v>
      </c>
      <c r="H70" s="3"/>
      <c r="I70" s="3"/>
      <c r="J70" s="3"/>
      <c r="K70" s="4">
        <v>0</v>
      </c>
      <c r="L70" s="18"/>
      <c r="M70" s="5"/>
    </row>
    <row r="71" spans="1:13" s="61" customFormat="1" ht="14.25">
      <c r="A71" s="235"/>
      <c r="B71" s="3">
        <v>10</v>
      </c>
      <c r="C71" s="2" t="s">
        <v>195</v>
      </c>
      <c r="D71" s="3">
        <v>3</v>
      </c>
      <c r="E71" s="3">
        <v>3</v>
      </c>
      <c r="F71" s="2" t="s">
        <v>196</v>
      </c>
      <c r="G71" s="3">
        <v>0</v>
      </c>
      <c r="H71" s="3"/>
      <c r="I71" s="3"/>
      <c r="J71" s="3"/>
      <c r="K71" s="4">
        <v>0</v>
      </c>
      <c r="L71" s="18"/>
      <c r="M71" s="5"/>
    </row>
    <row r="72" spans="1:13" s="61" customFormat="1" ht="84.75" customHeight="1">
      <c r="A72" s="235"/>
      <c r="B72" s="233" t="s">
        <v>1303</v>
      </c>
      <c r="C72" s="234"/>
      <c r="D72" s="41">
        <v>0</v>
      </c>
      <c r="E72" s="41">
        <v>7</v>
      </c>
      <c r="F72" s="71" t="s">
        <v>197</v>
      </c>
      <c r="G72" s="41">
        <v>0</v>
      </c>
      <c r="H72" s="41"/>
      <c r="I72" s="41"/>
      <c r="J72" s="41"/>
      <c r="K72" s="72">
        <v>1</v>
      </c>
      <c r="L72" s="72" t="s">
        <v>198</v>
      </c>
      <c r="M72" s="36" t="s">
        <v>199</v>
      </c>
    </row>
    <row r="73" spans="1:13" s="15" customFormat="1" ht="13.5">
      <c r="A73" s="235"/>
      <c r="B73" s="232" t="s">
        <v>79</v>
      </c>
      <c r="C73" s="232"/>
      <c r="D73" s="12">
        <f>SUM(D62:D72)</f>
        <v>45</v>
      </c>
      <c r="E73" s="12">
        <f>SUM(E62:E72)</f>
        <v>54</v>
      </c>
      <c r="F73" s="12">
        <f>SUM(F62:F72)</f>
        <v>0</v>
      </c>
      <c r="G73" s="12">
        <f>SUM(G62:G72)</f>
        <v>0</v>
      </c>
      <c r="H73" s="12"/>
      <c r="I73" s="12"/>
      <c r="J73" s="12"/>
      <c r="K73" s="12">
        <f>SUM(K62:K72)</f>
        <v>3</v>
      </c>
      <c r="L73" s="44"/>
      <c r="M73" s="36"/>
    </row>
    <row r="74" spans="1:13" s="61" customFormat="1" ht="24">
      <c r="A74" s="235" t="s">
        <v>200</v>
      </c>
      <c r="B74" s="3">
        <v>1</v>
      </c>
      <c r="C74" s="8" t="s">
        <v>201</v>
      </c>
      <c r="D74" s="3">
        <v>4</v>
      </c>
      <c r="E74" s="3">
        <v>6</v>
      </c>
      <c r="F74" s="122" t="s">
        <v>215</v>
      </c>
      <c r="G74" s="13">
        <v>0</v>
      </c>
      <c r="H74" s="13"/>
      <c r="I74" s="13"/>
      <c r="J74" s="13"/>
      <c r="K74" s="4">
        <v>0</v>
      </c>
      <c r="L74" s="18"/>
      <c r="M74" s="5"/>
    </row>
    <row r="75" spans="1:13" s="61" customFormat="1" ht="36">
      <c r="A75" s="235"/>
      <c r="B75" s="3">
        <v>2</v>
      </c>
      <c r="C75" s="8" t="s">
        <v>202</v>
      </c>
      <c r="D75" s="3">
        <v>5</v>
      </c>
      <c r="E75" s="3">
        <v>8</v>
      </c>
      <c r="F75" s="215" t="s">
        <v>248</v>
      </c>
      <c r="G75" s="13">
        <v>0</v>
      </c>
      <c r="H75" s="13"/>
      <c r="I75" s="13"/>
      <c r="J75" s="13" t="s">
        <v>247</v>
      </c>
      <c r="K75" s="4">
        <v>0</v>
      </c>
      <c r="L75" s="18"/>
      <c r="M75" s="5"/>
    </row>
    <row r="76" spans="1:13" s="61" customFormat="1" ht="36">
      <c r="A76" s="235"/>
      <c r="B76" s="3">
        <v>3</v>
      </c>
      <c r="C76" s="8" t="s">
        <v>203</v>
      </c>
      <c r="D76" s="3">
        <v>4</v>
      </c>
      <c r="E76" s="3">
        <v>8</v>
      </c>
      <c r="F76" s="8" t="s">
        <v>204</v>
      </c>
      <c r="G76" s="13">
        <v>0</v>
      </c>
      <c r="H76" s="13"/>
      <c r="I76" s="13"/>
      <c r="J76" s="13"/>
      <c r="K76" s="4">
        <v>0</v>
      </c>
      <c r="L76" s="18"/>
      <c r="M76" s="5"/>
    </row>
    <row r="77" spans="1:13" s="61" customFormat="1" ht="24">
      <c r="A77" s="235"/>
      <c r="B77" s="3">
        <v>4</v>
      </c>
      <c r="C77" s="8" t="s">
        <v>205</v>
      </c>
      <c r="D77" s="3">
        <v>3</v>
      </c>
      <c r="E77" s="3">
        <v>4</v>
      </c>
      <c r="F77" s="8" t="s">
        <v>218</v>
      </c>
      <c r="G77" s="13">
        <v>0</v>
      </c>
      <c r="H77" s="13"/>
      <c r="I77" s="13"/>
      <c r="J77" s="13"/>
      <c r="K77" s="4">
        <v>0</v>
      </c>
      <c r="L77" s="18"/>
      <c r="M77" s="5"/>
    </row>
    <row r="78" spans="1:13" s="61" customFormat="1" ht="14.25">
      <c r="A78" s="235"/>
      <c r="B78" s="3">
        <v>5</v>
      </c>
      <c r="C78" s="8" t="s">
        <v>219</v>
      </c>
      <c r="D78" s="3">
        <v>2</v>
      </c>
      <c r="E78" s="3">
        <v>2</v>
      </c>
      <c r="F78" s="8" t="s">
        <v>220</v>
      </c>
      <c r="G78" s="13">
        <v>0</v>
      </c>
      <c r="H78" s="13"/>
      <c r="I78" s="13"/>
      <c r="J78" s="13"/>
      <c r="K78" s="4">
        <v>0</v>
      </c>
      <c r="L78" s="18"/>
      <c r="M78" s="5"/>
    </row>
    <row r="79" spans="1:13" s="61" customFormat="1" ht="24">
      <c r="A79" s="235"/>
      <c r="B79" s="247">
        <v>6</v>
      </c>
      <c r="C79" s="38" t="s">
        <v>221</v>
      </c>
      <c r="D79" s="247">
        <v>4</v>
      </c>
      <c r="E79" s="3">
        <v>6</v>
      </c>
      <c r="F79" s="8" t="s">
        <v>222</v>
      </c>
      <c r="G79" s="13">
        <v>0</v>
      </c>
      <c r="H79" s="13"/>
      <c r="I79" s="13"/>
      <c r="J79" s="13"/>
      <c r="K79" s="4">
        <v>0</v>
      </c>
      <c r="L79" s="18"/>
      <c r="M79" s="5"/>
    </row>
    <row r="80" spans="1:13" s="61" customFormat="1" ht="14.25">
      <c r="A80" s="235"/>
      <c r="B80" s="247"/>
      <c r="C80" s="38" t="s">
        <v>223</v>
      </c>
      <c r="D80" s="247"/>
      <c r="E80" s="3">
        <v>2</v>
      </c>
      <c r="F80" s="8" t="s">
        <v>224</v>
      </c>
      <c r="G80" s="13">
        <v>0</v>
      </c>
      <c r="H80" s="13"/>
      <c r="I80" s="13"/>
      <c r="J80" s="13"/>
      <c r="K80" s="4">
        <v>0</v>
      </c>
      <c r="L80" s="18"/>
      <c r="M80" s="5"/>
    </row>
    <row r="81" spans="1:13" s="61" customFormat="1" ht="24">
      <c r="A81" s="235"/>
      <c r="B81" s="3">
        <v>7</v>
      </c>
      <c r="C81" s="8" t="s">
        <v>225</v>
      </c>
      <c r="D81" s="3">
        <v>4</v>
      </c>
      <c r="E81" s="3">
        <v>6</v>
      </c>
      <c r="F81" s="8" t="s">
        <v>226</v>
      </c>
      <c r="G81" s="13">
        <v>0</v>
      </c>
      <c r="H81" s="13"/>
      <c r="I81" s="13"/>
      <c r="J81" s="13"/>
      <c r="K81" s="4">
        <v>0</v>
      </c>
      <c r="L81" s="18"/>
      <c r="M81" s="5"/>
    </row>
    <row r="82" spans="1:13" s="61" customFormat="1" ht="24">
      <c r="A82" s="235"/>
      <c r="B82" s="3">
        <v>8</v>
      </c>
      <c r="C82" s="8" t="s">
        <v>227</v>
      </c>
      <c r="D82" s="3">
        <v>4</v>
      </c>
      <c r="E82" s="3">
        <v>6</v>
      </c>
      <c r="F82" s="8" t="s">
        <v>228</v>
      </c>
      <c r="G82" s="13">
        <v>0</v>
      </c>
      <c r="H82" s="13"/>
      <c r="I82" s="13"/>
      <c r="J82" s="13"/>
      <c r="K82" s="4">
        <v>0</v>
      </c>
      <c r="L82" s="18"/>
      <c r="M82" s="5"/>
    </row>
    <row r="83" spans="1:13" s="61" customFormat="1" ht="24">
      <c r="A83" s="235"/>
      <c r="B83" s="3">
        <v>9</v>
      </c>
      <c r="C83" s="8" t="s">
        <v>229</v>
      </c>
      <c r="D83" s="3">
        <v>4</v>
      </c>
      <c r="E83" s="3">
        <v>6</v>
      </c>
      <c r="F83" s="8" t="s">
        <v>230</v>
      </c>
      <c r="G83" s="13">
        <v>0</v>
      </c>
      <c r="H83" s="13"/>
      <c r="I83" s="13"/>
      <c r="J83" s="13"/>
      <c r="K83" s="4">
        <v>0</v>
      </c>
      <c r="L83" s="18"/>
      <c r="M83" s="5"/>
    </row>
    <row r="84" spans="1:13" s="61" customFormat="1" ht="48">
      <c r="A84" s="235"/>
      <c r="B84" s="3">
        <v>10</v>
      </c>
      <c r="C84" s="8" t="s">
        <v>231</v>
      </c>
      <c r="D84" s="3">
        <v>5</v>
      </c>
      <c r="E84" s="3">
        <v>10</v>
      </c>
      <c r="F84" s="8" t="s">
        <v>232</v>
      </c>
      <c r="G84" s="13">
        <v>0</v>
      </c>
      <c r="H84" s="13"/>
      <c r="I84" s="13"/>
      <c r="J84" s="13"/>
      <c r="K84" s="4">
        <v>0</v>
      </c>
      <c r="L84" s="18"/>
      <c r="M84" s="5"/>
    </row>
    <row r="85" spans="1:13" s="61" customFormat="1" ht="24">
      <c r="A85" s="235"/>
      <c r="B85" s="3">
        <v>11</v>
      </c>
      <c r="C85" s="8" t="s">
        <v>233</v>
      </c>
      <c r="D85" s="3">
        <v>4</v>
      </c>
      <c r="E85" s="3">
        <v>4</v>
      </c>
      <c r="F85" s="8" t="s">
        <v>234</v>
      </c>
      <c r="G85" s="13">
        <v>0</v>
      </c>
      <c r="H85" s="13"/>
      <c r="I85" s="13"/>
      <c r="J85" s="13"/>
      <c r="K85" s="4">
        <v>0</v>
      </c>
      <c r="L85" s="18"/>
      <c r="M85" s="5"/>
    </row>
    <row r="86" spans="1:13" s="61" customFormat="1" ht="14.25">
      <c r="A86" s="235"/>
      <c r="B86" s="247">
        <v>12</v>
      </c>
      <c r="C86" s="38" t="s">
        <v>235</v>
      </c>
      <c r="D86" s="247">
        <v>3</v>
      </c>
      <c r="E86" s="3">
        <v>2</v>
      </c>
      <c r="F86" s="8" t="s">
        <v>236</v>
      </c>
      <c r="G86" s="13">
        <v>0</v>
      </c>
      <c r="H86" s="13"/>
      <c r="I86" s="13"/>
      <c r="J86" s="13"/>
      <c r="K86" s="4">
        <v>0</v>
      </c>
      <c r="L86" s="18"/>
      <c r="M86" s="5"/>
    </row>
    <row r="87" spans="1:13" s="61" customFormat="1" ht="14.25">
      <c r="A87" s="235"/>
      <c r="B87" s="247"/>
      <c r="C87" s="38" t="s">
        <v>237</v>
      </c>
      <c r="D87" s="247"/>
      <c r="E87" s="3">
        <v>0</v>
      </c>
      <c r="F87" s="8"/>
      <c r="G87" s="13">
        <v>0</v>
      </c>
      <c r="H87" s="13"/>
      <c r="I87" s="13"/>
      <c r="J87" s="13"/>
      <c r="K87" s="4">
        <v>0</v>
      </c>
      <c r="L87" s="18"/>
      <c r="M87" s="5"/>
    </row>
    <row r="88" spans="1:13" s="61" customFormat="1" ht="14.25">
      <c r="A88" s="235"/>
      <c r="B88" s="247"/>
      <c r="C88" s="38" t="s">
        <v>238</v>
      </c>
      <c r="D88" s="247"/>
      <c r="E88" s="3">
        <v>1</v>
      </c>
      <c r="F88" s="8" t="s">
        <v>239</v>
      </c>
      <c r="G88" s="13">
        <v>0</v>
      </c>
      <c r="H88" s="13"/>
      <c r="I88" s="13"/>
      <c r="J88" s="13"/>
      <c r="K88" s="4">
        <v>0</v>
      </c>
      <c r="L88" s="18"/>
      <c r="M88" s="5"/>
    </row>
    <row r="89" spans="1:13" s="61" customFormat="1" ht="14.25">
      <c r="A89" s="235"/>
      <c r="B89" s="247"/>
      <c r="C89" s="38" t="s">
        <v>240</v>
      </c>
      <c r="D89" s="247"/>
      <c r="E89" s="3">
        <v>1</v>
      </c>
      <c r="F89" s="8" t="s">
        <v>241</v>
      </c>
      <c r="G89" s="13">
        <v>0</v>
      </c>
      <c r="H89" s="13"/>
      <c r="I89" s="13"/>
      <c r="J89" s="13"/>
      <c r="K89" s="4">
        <v>0</v>
      </c>
      <c r="L89" s="18"/>
      <c r="M89" s="5"/>
    </row>
    <row r="90" spans="1:13" s="61" customFormat="1" ht="14.25">
      <c r="A90" s="235"/>
      <c r="B90" s="3">
        <v>13</v>
      </c>
      <c r="C90" s="8" t="s">
        <v>242</v>
      </c>
      <c r="D90" s="3">
        <v>2</v>
      </c>
      <c r="E90" s="3">
        <v>3</v>
      </c>
      <c r="F90" s="8" t="s">
        <v>243</v>
      </c>
      <c r="G90" s="13">
        <v>0</v>
      </c>
      <c r="H90" s="13"/>
      <c r="I90" s="13"/>
      <c r="J90" s="13"/>
      <c r="K90" s="4">
        <v>0</v>
      </c>
      <c r="L90" s="18"/>
      <c r="M90" s="5"/>
    </row>
    <row r="91" spans="1:13" s="61" customFormat="1" ht="14.25">
      <c r="A91" s="235"/>
      <c r="B91" s="3">
        <v>14</v>
      </c>
      <c r="C91" s="8" t="s">
        <v>244</v>
      </c>
      <c r="D91" s="3">
        <v>1</v>
      </c>
      <c r="E91" s="3">
        <v>1</v>
      </c>
      <c r="F91" s="8" t="s">
        <v>245</v>
      </c>
      <c r="G91" s="13">
        <v>0</v>
      </c>
      <c r="H91" s="13"/>
      <c r="I91" s="13"/>
      <c r="J91" s="13"/>
      <c r="K91" s="4">
        <v>0</v>
      </c>
      <c r="L91" s="18"/>
      <c r="M91" s="5"/>
    </row>
    <row r="92" spans="1:13" s="61" customFormat="1" ht="14.25">
      <c r="A92" s="235"/>
      <c r="B92" s="3">
        <v>15</v>
      </c>
      <c r="C92" s="8" t="s">
        <v>246</v>
      </c>
      <c r="D92" s="3">
        <v>1</v>
      </c>
      <c r="E92" s="3">
        <v>2</v>
      </c>
      <c r="F92" s="8" t="s">
        <v>252</v>
      </c>
      <c r="G92" s="13">
        <v>0</v>
      </c>
      <c r="H92" s="13"/>
      <c r="I92" s="13"/>
      <c r="J92" s="13"/>
      <c r="K92" s="4">
        <v>0</v>
      </c>
      <c r="L92" s="18"/>
      <c r="M92" s="5"/>
    </row>
    <row r="93" spans="1:13" s="61" customFormat="1" ht="14.25">
      <c r="A93" s="235"/>
      <c r="B93" s="3">
        <v>16</v>
      </c>
      <c r="C93" s="8" t="s">
        <v>253</v>
      </c>
      <c r="D93" s="3">
        <v>2</v>
      </c>
      <c r="E93" s="3">
        <v>2</v>
      </c>
      <c r="F93" s="8" t="s">
        <v>254</v>
      </c>
      <c r="G93" s="13">
        <v>0</v>
      </c>
      <c r="H93" s="13"/>
      <c r="I93" s="13"/>
      <c r="J93" s="13"/>
      <c r="K93" s="4">
        <v>0</v>
      </c>
      <c r="L93" s="18"/>
      <c r="M93" s="5"/>
    </row>
    <row r="94" spans="1:13" s="61" customFormat="1" ht="36">
      <c r="A94" s="235"/>
      <c r="B94" s="247">
        <v>17</v>
      </c>
      <c r="C94" s="38" t="s">
        <v>255</v>
      </c>
      <c r="D94" s="247">
        <v>4</v>
      </c>
      <c r="E94" s="3">
        <v>8</v>
      </c>
      <c r="F94" s="8" t="s">
        <v>256</v>
      </c>
      <c r="G94" s="13">
        <v>0</v>
      </c>
      <c r="H94" s="13"/>
      <c r="I94" s="13"/>
      <c r="J94" s="13"/>
      <c r="K94" s="4">
        <v>0</v>
      </c>
      <c r="L94" s="18"/>
      <c r="M94" s="5"/>
    </row>
    <row r="95" spans="1:13" s="61" customFormat="1" ht="14.25">
      <c r="A95" s="235"/>
      <c r="B95" s="247"/>
      <c r="C95" s="38" t="s">
        <v>257</v>
      </c>
      <c r="D95" s="247"/>
      <c r="E95" s="3">
        <v>1</v>
      </c>
      <c r="F95" s="8" t="s">
        <v>258</v>
      </c>
      <c r="G95" s="13">
        <v>0</v>
      </c>
      <c r="H95" s="13"/>
      <c r="I95" s="13"/>
      <c r="J95" s="13"/>
      <c r="K95" s="4">
        <v>0</v>
      </c>
      <c r="L95" s="18"/>
      <c r="M95" s="5"/>
    </row>
    <row r="96" spans="1:13" s="61" customFormat="1" ht="24">
      <c r="A96" s="235"/>
      <c r="B96" s="247">
        <v>18</v>
      </c>
      <c r="C96" s="38" t="s">
        <v>259</v>
      </c>
      <c r="D96" s="247">
        <v>6</v>
      </c>
      <c r="E96" s="3">
        <v>4</v>
      </c>
      <c r="F96" s="8" t="s">
        <v>260</v>
      </c>
      <c r="G96" s="13">
        <v>0</v>
      </c>
      <c r="H96" s="13"/>
      <c r="I96" s="13"/>
      <c r="J96" s="13"/>
      <c r="K96" s="4">
        <v>0</v>
      </c>
      <c r="L96" s="18"/>
      <c r="M96" s="5"/>
    </row>
    <row r="97" spans="1:13" s="61" customFormat="1" ht="14.25">
      <c r="A97" s="235"/>
      <c r="B97" s="247"/>
      <c r="C97" s="38" t="s">
        <v>261</v>
      </c>
      <c r="D97" s="247"/>
      <c r="E97" s="3">
        <v>2</v>
      </c>
      <c r="F97" s="8" t="s">
        <v>262</v>
      </c>
      <c r="G97" s="13">
        <v>0</v>
      </c>
      <c r="H97" s="13"/>
      <c r="I97" s="13"/>
      <c r="J97" s="13"/>
      <c r="K97" s="4">
        <v>0</v>
      </c>
      <c r="L97" s="18"/>
      <c r="M97" s="5"/>
    </row>
    <row r="98" spans="1:13" s="61" customFormat="1" ht="14.25">
      <c r="A98" s="235"/>
      <c r="B98" s="247"/>
      <c r="C98" s="38" t="s">
        <v>263</v>
      </c>
      <c r="D98" s="247"/>
      <c r="E98" s="3">
        <v>3</v>
      </c>
      <c r="F98" s="8" t="s">
        <v>264</v>
      </c>
      <c r="G98" s="13">
        <v>0</v>
      </c>
      <c r="H98" s="13"/>
      <c r="I98" s="13"/>
      <c r="J98" s="13"/>
      <c r="K98" s="4">
        <v>0</v>
      </c>
      <c r="L98" s="18"/>
      <c r="M98" s="5"/>
    </row>
    <row r="99" spans="1:13" s="61" customFormat="1" ht="14.25">
      <c r="A99" s="235"/>
      <c r="B99" s="247"/>
      <c r="C99" s="38" t="s">
        <v>265</v>
      </c>
      <c r="D99" s="247"/>
      <c r="E99" s="3">
        <v>2</v>
      </c>
      <c r="F99" s="8" t="s">
        <v>266</v>
      </c>
      <c r="G99" s="13">
        <v>0</v>
      </c>
      <c r="H99" s="13"/>
      <c r="I99" s="13"/>
      <c r="J99" s="13"/>
      <c r="K99" s="4">
        <v>0</v>
      </c>
      <c r="L99" s="18"/>
      <c r="M99" s="5"/>
    </row>
    <row r="100" spans="1:13" s="61" customFormat="1" ht="14.25">
      <c r="A100" s="235"/>
      <c r="B100" s="247"/>
      <c r="C100" s="38" t="s">
        <v>267</v>
      </c>
      <c r="D100" s="247"/>
      <c r="E100" s="3">
        <v>1</v>
      </c>
      <c r="F100" s="8" t="s">
        <v>268</v>
      </c>
      <c r="G100" s="13">
        <v>0</v>
      </c>
      <c r="H100" s="13"/>
      <c r="I100" s="13"/>
      <c r="J100" s="13"/>
      <c r="K100" s="4">
        <v>0</v>
      </c>
      <c r="L100" s="18"/>
      <c r="M100" s="5"/>
    </row>
    <row r="101" spans="1:13" s="61" customFormat="1" ht="85.5" customHeight="1">
      <c r="A101" s="235"/>
      <c r="B101" s="233" t="s">
        <v>1303</v>
      </c>
      <c r="C101" s="234"/>
      <c r="D101" s="78">
        <v>0</v>
      </c>
      <c r="E101" s="41">
        <v>1</v>
      </c>
      <c r="F101" s="71" t="s">
        <v>269</v>
      </c>
      <c r="G101" s="41">
        <v>0</v>
      </c>
      <c r="H101" s="41"/>
      <c r="I101" s="41"/>
      <c r="J101" s="41"/>
      <c r="K101" s="72">
        <v>0</v>
      </c>
      <c r="L101" s="72"/>
      <c r="M101" s="36"/>
    </row>
    <row r="102" spans="1:13" s="61" customFormat="1" ht="14.25">
      <c r="A102" s="235"/>
      <c r="B102" s="232" t="s">
        <v>79</v>
      </c>
      <c r="C102" s="232"/>
      <c r="D102" s="12">
        <f>SUM(D74:D101)</f>
        <v>62</v>
      </c>
      <c r="E102" s="12">
        <f>SUM(E74:E101)</f>
        <v>102</v>
      </c>
      <c r="F102" s="12">
        <f>SUM(F74:F101)</f>
        <v>0</v>
      </c>
      <c r="G102" s="12">
        <f>SUM(G74:G101)</f>
        <v>0</v>
      </c>
      <c r="H102" s="12"/>
      <c r="I102" s="12"/>
      <c r="J102" s="12"/>
      <c r="K102" s="12">
        <f>SUM(K74:K101)</f>
        <v>0</v>
      </c>
      <c r="L102" s="44"/>
      <c r="M102" s="36"/>
    </row>
    <row r="103" spans="1:13" s="15" customFormat="1" ht="14.25">
      <c r="A103" s="235"/>
      <c r="B103" s="275" t="s">
        <v>270</v>
      </c>
      <c r="C103" s="275"/>
      <c r="D103" s="74">
        <f>D102+D73</f>
        <v>107</v>
      </c>
      <c r="E103" s="74">
        <f>E102+E73</f>
        <v>156</v>
      </c>
      <c r="F103" s="74">
        <f>F102+F73</f>
        <v>0</v>
      </c>
      <c r="G103" s="74">
        <f>SUM(G73+G102)</f>
        <v>0</v>
      </c>
      <c r="H103" s="74"/>
      <c r="I103" s="74"/>
      <c r="J103" s="74"/>
      <c r="K103" s="74">
        <f>SUM(K73+K102)</f>
        <v>3</v>
      </c>
      <c r="L103" s="75"/>
      <c r="M103" s="36"/>
    </row>
    <row r="104" spans="1:13" s="76" customFormat="1" ht="48">
      <c r="A104" s="235" t="s">
        <v>271</v>
      </c>
      <c r="B104" s="21"/>
      <c r="C104" s="21" t="s">
        <v>271</v>
      </c>
      <c r="D104" s="3">
        <v>12</v>
      </c>
      <c r="E104" s="3">
        <v>10</v>
      </c>
      <c r="F104" s="2" t="s">
        <v>272</v>
      </c>
      <c r="G104" s="3">
        <v>0</v>
      </c>
      <c r="H104" s="3"/>
      <c r="I104" s="3"/>
      <c r="J104" s="3"/>
      <c r="K104" s="4">
        <v>0</v>
      </c>
      <c r="L104" s="18"/>
      <c r="M104" s="31"/>
    </row>
    <row r="105" spans="1:13" s="76" customFormat="1" ht="14.25">
      <c r="A105" s="235"/>
      <c r="B105" s="232" t="s">
        <v>79</v>
      </c>
      <c r="C105" s="232"/>
      <c r="D105" s="12">
        <f>SUM(D104)</f>
        <v>12</v>
      </c>
      <c r="E105" s="12">
        <f>SUM(E104)</f>
        <v>10</v>
      </c>
      <c r="F105" s="12">
        <f>SUM(F104)</f>
        <v>0</v>
      </c>
      <c r="G105" s="12">
        <f>SUM(G104)</f>
        <v>0</v>
      </c>
      <c r="H105" s="12"/>
      <c r="I105" s="12"/>
      <c r="J105" s="12"/>
      <c r="K105" s="12">
        <f>SUM(K104)</f>
        <v>0</v>
      </c>
      <c r="L105" s="44"/>
      <c r="M105" s="36"/>
    </row>
    <row r="106" spans="1:13" s="73" customFormat="1" ht="12">
      <c r="A106" s="235" t="s">
        <v>273</v>
      </c>
      <c r="B106" s="13">
        <v>1</v>
      </c>
      <c r="C106" s="8" t="s">
        <v>274</v>
      </c>
      <c r="D106" s="13">
        <v>1</v>
      </c>
      <c r="E106" s="13">
        <v>1</v>
      </c>
      <c r="F106" s="8" t="s">
        <v>275</v>
      </c>
      <c r="G106" s="13">
        <v>0</v>
      </c>
      <c r="H106" s="13"/>
      <c r="I106" s="8"/>
      <c r="J106" s="8"/>
      <c r="K106" s="4">
        <v>0</v>
      </c>
      <c r="L106" s="18"/>
      <c r="M106" s="31"/>
    </row>
    <row r="107" spans="1:13" s="73" customFormat="1" ht="24">
      <c r="A107" s="235"/>
      <c r="B107" s="13">
        <v>2</v>
      </c>
      <c r="C107" s="8" t="s">
        <v>276</v>
      </c>
      <c r="D107" s="13">
        <v>2</v>
      </c>
      <c r="E107" s="13">
        <v>4</v>
      </c>
      <c r="F107" s="8" t="s">
        <v>277</v>
      </c>
      <c r="G107" s="13">
        <v>0</v>
      </c>
      <c r="H107" s="13"/>
      <c r="I107" s="8"/>
      <c r="J107" s="8"/>
      <c r="K107" s="4">
        <v>0</v>
      </c>
      <c r="L107" s="18"/>
      <c r="M107" s="5"/>
    </row>
    <row r="108" spans="1:13" s="73" customFormat="1" ht="12">
      <c r="A108" s="235"/>
      <c r="B108" s="13">
        <v>3</v>
      </c>
      <c r="C108" s="8" t="s">
        <v>278</v>
      </c>
      <c r="D108" s="152">
        <v>1</v>
      </c>
      <c r="E108" s="152">
        <v>2</v>
      </c>
      <c r="F108" s="151" t="s">
        <v>279</v>
      </c>
      <c r="G108" s="152">
        <v>0</v>
      </c>
      <c r="H108" s="152"/>
      <c r="I108" s="151"/>
      <c r="J108" s="151"/>
      <c r="K108" s="148">
        <v>0</v>
      </c>
      <c r="L108" s="149"/>
      <c r="M108" s="5"/>
    </row>
    <row r="109" spans="1:13" s="73" customFormat="1" ht="12">
      <c r="A109" s="235"/>
      <c r="B109" s="13">
        <v>4</v>
      </c>
      <c r="C109" s="8" t="s">
        <v>280</v>
      </c>
      <c r="D109" s="152">
        <v>2</v>
      </c>
      <c r="E109" s="152">
        <v>2</v>
      </c>
      <c r="F109" s="151" t="s">
        <v>281</v>
      </c>
      <c r="G109" s="152">
        <v>0</v>
      </c>
      <c r="H109" s="152"/>
      <c r="I109" s="152"/>
      <c r="J109" s="151"/>
      <c r="K109" s="148">
        <v>0</v>
      </c>
      <c r="L109" s="149"/>
      <c r="M109" s="31"/>
    </row>
    <row r="110" spans="1:13" s="73" customFormat="1" ht="12">
      <c r="A110" s="235"/>
      <c r="B110" s="13">
        <v>5</v>
      </c>
      <c r="C110" s="8" t="s">
        <v>282</v>
      </c>
      <c r="D110" s="152">
        <v>1</v>
      </c>
      <c r="E110" s="152">
        <v>1</v>
      </c>
      <c r="F110" s="151" t="s">
        <v>645</v>
      </c>
      <c r="G110" s="152">
        <v>0</v>
      </c>
      <c r="H110" s="152"/>
      <c r="I110" s="151"/>
      <c r="J110" s="151"/>
      <c r="K110" s="148">
        <v>0</v>
      </c>
      <c r="L110" s="149"/>
      <c r="M110" s="31"/>
    </row>
    <row r="111" spans="1:13" s="73" customFormat="1" ht="12">
      <c r="A111" s="235"/>
      <c r="B111" s="13">
        <v>6</v>
      </c>
      <c r="C111" s="8" t="s">
        <v>283</v>
      </c>
      <c r="D111" s="152">
        <v>1</v>
      </c>
      <c r="E111" s="152">
        <v>1</v>
      </c>
      <c r="F111" s="151" t="s">
        <v>646</v>
      </c>
      <c r="G111" s="152">
        <v>0</v>
      </c>
      <c r="H111" s="152"/>
      <c r="I111" s="151"/>
      <c r="J111" s="151"/>
      <c r="K111" s="148">
        <v>0</v>
      </c>
      <c r="L111" s="149"/>
      <c r="M111" s="31"/>
    </row>
    <row r="112" spans="1:13" s="73" customFormat="1" ht="24">
      <c r="A112" s="235"/>
      <c r="B112" s="13">
        <v>7</v>
      </c>
      <c r="C112" s="8" t="s">
        <v>284</v>
      </c>
      <c r="D112" s="152">
        <v>2</v>
      </c>
      <c r="E112" s="152">
        <v>4</v>
      </c>
      <c r="F112" s="151" t="s">
        <v>647</v>
      </c>
      <c r="G112" s="152">
        <v>0</v>
      </c>
      <c r="H112" s="152"/>
      <c r="I112" s="151"/>
      <c r="J112" s="151"/>
      <c r="K112" s="148">
        <v>0</v>
      </c>
      <c r="L112" s="149"/>
      <c r="M112" s="5"/>
    </row>
    <row r="113" spans="1:13" s="73" customFormat="1" ht="24">
      <c r="A113" s="235"/>
      <c r="B113" s="13">
        <v>8</v>
      </c>
      <c r="C113" s="8" t="s">
        <v>285</v>
      </c>
      <c r="D113" s="152">
        <v>2</v>
      </c>
      <c r="E113" s="152">
        <v>4</v>
      </c>
      <c r="F113" s="151" t="s">
        <v>648</v>
      </c>
      <c r="G113" s="152">
        <v>0</v>
      </c>
      <c r="H113" s="152"/>
      <c r="I113" s="151"/>
      <c r="J113" s="151"/>
      <c r="K113" s="148">
        <v>0</v>
      </c>
      <c r="L113" s="149"/>
      <c r="M113" s="5"/>
    </row>
    <row r="114" spans="1:13" s="73" customFormat="1" ht="12">
      <c r="A114" s="235"/>
      <c r="B114" s="13">
        <v>9</v>
      </c>
      <c r="C114" s="8" t="s">
        <v>286</v>
      </c>
      <c r="D114" s="152">
        <v>1</v>
      </c>
      <c r="E114" s="152">
        <v>2</v>
      </c>
      <c r="F114" s="151" t="s">
        <v>649</v>
      </c>
      <c r="G114" s="152">
        <v>0</v>
      </c>
      <c r="H114" s="152"/>
      <c r="I114" s="151"/>
      <c r="J114" s="151"/>
      <c r="K114" s="148">
        <v>0</v>
      </c>
      <c r="L114" s="149"/>
      <c r="M114" s="5"/>
    </row>
    <row r="115" spans="1:13" s="73" customFormat="1" ht="12">
      <c r="A115" s="235"/>
      <c r="B115" s="13">
        <v>10</v>
      </c>
      <c r="C115" s="8" t="s">
        <v>287</v>
      </c>
      <c r="D115" s="13">
        <v>2</v>
      </c>
      <c r="E115" s="13">
        <v>3</v>
      </c>
      <c r="F115" s="8" t="s">
        <v>288</v>
      </c>
      <c r="G115" s="13">
        <v>0</v>
      </c>
      <c r="H115" s="13"/>
      <c r="I115" s="8"/>
      <c r="J115" s="8"/>
      <c r="K115" s="4">
        <v>0</v>
      </c>
      <c r="L115" s="18"/>
      <c r="M115" s="31"/>
    </row>
    <row r="116" spans="1:13" s="73" customFormat="1" ht="12">
      <c r="A116" s="235"/>
      <c r="B116" s="13">
        <v>11</v>
      </c>
      <c r="C116" s="8" t="s">
        <v>289</v>
      </c>
      <c r="D116" s="13">
        <v>1</v>
      </c>
      <c r="E116" s="13">
        <v>1</v>
      </c>
      <c r="F116" s="8" t="s">
        <v>290</v>
      </c>
      <c r="G116" s="13">
        <v>0</v>
      </c>
      <c r="H116" s="13"/>
      <c r="I116" s="8"/>
      <c r="J116" s="8"/>
      <c r="K116" s="4">
        <v>0</v>
      </c>
      <c r="L116" s="18"/>
      <c r="M116" s="31"/>
    </row>
    <row r="117" spans="1:13" s="73" customFormat="1" ht="84" customHeight="1">
      <c r="A117" s="235"/>
      <c r="B117" s="233" t="s">
        <v>1303</v>
      </c>
      <c r="C117" s="234"/>
      <c r="D117" s="41">
        <v>0</v>
      </c>
      <c r="E117" s="41">
        <v>1</v>
      </c>
      <c r="F117" s="71" t="s">
        <v>291</v>
      </c>
      <c r="G117" s="41">
        <v>0</v>
      </c>
      <c r="H117" s="41"/>
      <c r="I117" s="41"/>
      <c r="J117" s="41"/>
      <c r="K117" s="72">
        <v>0</v>
      </c>
      <c r="L117" s="72"/>
      <c r="M117" s="36"/>
    </row>
    <row r="118" spans="1:13" s="73" customFormat="1" ht="13.5">
      <c r="A118" s="235"/>
      <c r="B118" s="232" t="s">
        <v>79</v>
      </c>
      <c r="C118" s="232"/>
      <c r="D118" s="12">
        <f>SUM(D106:D117)</f>
        <v>16</v>
      </c>
      <c r="E118" s="12">
        <f>SUM(E106:E117)</f>
        <v>26</v>
      </c>
      <c r="F118" s="12">
        <f>SUM(F106:F117)</f>
        <v>0</v>
      </c>
      <c r="G118" s="12">
        <f>SUM(G106:G117)</f>
        <v>0</v>
      </c>
      <c r="H118" s="12"/>
      <c r="I118" s="12"/>
      <c r="J118" s="12"/>
      <c r="K118" s="12">
        <f>SUM(K106:K117)</f>
        <v>0</v>
      </c>
      <c r="L118" s="44"/>
      <c r="M118" s="36"/>
    </row>
    <row r="119" spans="1:13" s="73" customFormat="1" ht="14.25">
      <c r="A119" s="274" t="s">
        <v>292</v>
      </c>
      <c r="B119" s="275"/>
      <c r="C119" s="275"/>
      <c r="D119" s="79">
        <f>SUM(D105+D118)</f>
        <v>28</v>
      </c>
      <c r="E119" s="80">
        <f>SUM(E105+E118)</f>
        <v>36</v>
      </c>
      <c r="F119" s="80">
        <f>SUM(F105+F118)</f>
        <v>0</v>
      </c>
      <c r="G119" s="80">
        <f>SUM(G105+G118)</f>
        <v>0</v>
      </c>
      <c r="H119" s="80"/>
      <c r="I119" s="80"/>
      <c r="J119" s="80"/>
      <c r="K119" s="80">
        <f>SUM(K105+K118)</f>
        <v>0</v>
      </c>
      <c r="L119" s="81"/>
      <c r="M119" s="82"/>
    </row>
    <row r="120" spans="1:13" s="53" customFormat="1" ht="14.25">
      <c r="A120" s="278" t="s">
        <v>293</v>
      </c>
      <c r="B120" s="279"/>
      <c r="C120" s="279"/>
      <c r="D120" s="113">
        <f>D103+D119</f>
        <v>135</v>
      </c>
      <c r="E120" s="113">
        <f>E103+E119</f>
        <v>192</v>
      </c>
      <c r="F120" s="113"/>
      <c r="G120" s="113">
        <f>G103+G119</f>
        <v>0</v>
      </c>
      <c r="H120" s="113"/>
      <c r="I120" s="113"/>
      <c r="J120" s="113"/>
      <c r="K120" s="113">
        <f>K103+K119</f>
        <v>3</v>
      </c>
      <c r="L120" s="112"/>
      <c r="M120" s="114"/>
    </row>
    <row r="121" spans="1:13" s="61" customFormat="1" ht="24">
      <c r="A121" s="235" t="s">
        <v>294</v>
      </c>
      <c r="B121" s="3">
        <v>1</v>
      </c>
      <c r="C121" s="2" t="s">
        <v>295</v>
      </c>
      <c r="D121" s="3">
        <v>5</v>
      </c>
      <c r="E121" s="3">
        <v>5</v>
      </c>
      <c r="F121" s="2" t="s">
        <v>296</v>
      </c>
      <c r="G121" s="3">
        <v>0</v>
      </c>
      <c r="H121" s="3"/>
      <c r="I121" s="3"/>
      <c r="J121" s="3"/>
      <c r="K121" s="4">
        <v>0</v>
      </c>
      <c r="L121" s="18"/>
      <c r="M121" s="5"/>
    </row>
    <row r="122" spans="1:13" s="61" customFormat="1" ht="36">
      <c r="A122" s="235"/>
      <c r="B122" s="3">
        <v>2</v>
      </c>
      <c r="C122" s="2" t="s">
        <v>297</v>
      </c>
      <c r="D122" s="3">
        <v>9</v>
      </c>
      <c r="E122" s="3">
        <v>9</v>
      </c>
      <c r="F122" s="221" t="s">
        <v>1094</v>
      </c>
      <c r="G122" s="3">
        <v>0</v>
      </c>
      <c r="H122" s="3"/>
      <c r="I122" s="3" t="s">
        <v>1095</v>
      </c>
      <c r="J122" s="3"/>
      <c r="K122" s="4">
        <v>0</v>
      </c>
      <c r="L122" s="18"/>
      <c r="M122" s="5"/>
    </row>
    <row r="123" spans="1:13" s="61" customFormat="1" ht="48">
      <c r="A123" s="235"/>
      <c r="B123" s="3">
        <v>3</v>
      </c>
      <c r="C123" s="2" t="s">
        <v>298</v>
      </c>
      <c r="D123" s="3">
        <v>11</v>
      </c>
      <c r="E123" s="3">
        <v>10</v>
      </c>
      <c r="F123" s="224" t="s">
        <v>1100</v>
      </c>
      <c r="G123" s="3"/>
      <c r="H123" s="3"/>
      <c r="I123" s="3" t="s">
        <v>1101</v>
      </c>
      <c r="J123" s="124" t="s">
        <v>1089</v>
      </c>
      <c r="K123" s="4">
        <v>0</v>
      </c>
      <c r="L123" s="18"/>
      <c r="M123" s="5"/>
    </row>
    <row r="124" spans="1:13" s="61" customFormat="1" ht="24">
      <c r="A124" s="235"/>
      <c r="B124" s="3">
        <v>4</v>
      </c>
      <c r="C124" s="2" t="s">
        <v>299</v>
      </c>
      <c r="D124" s="3">
        <v>5</v>
      </c>
      <c r="E124" s="3">
        <v>5</v>
      </c>
      <c r="F124" s="2" t="s">
        <v>300</v>
      </c>
      <c r="G124" s="3">
        <v>0</v>
      </c>
      <c r="H124" s="3"/>
      <c r="I124" s="3"/>
      <c r="J124" s="3"/>
      <c r="K124" s="4">
        <v>0</v>
      </c>
      <c r="L124" s="18"/>
      <c r="M124" s="83"/>
    </row>
    <row r="125" spans="1:13" s="61" customFormat="1" ht="14.25">
      <c r="A125" s="235"/>
      <c r="B125" s="3">
        <v>5</v>
      </c>
      <c r="C125" s="2" t="s">
        <v>301</v>
      </c>
      <c r="D125" s="3">
        <v>1</v>
      </c>
      <c r="E125" s="3">
        <v>1</v>
      </c>
      <c r="F125" s="2" t="s">
        <v>302</v>
      </c>
      <c r="G125" s="3">
        <v>0</v>
      </c>
      <c r="H125" s="3"/>
      <c r="I125" s="3"/>
      <c r="J125" s="3"/>
      <c r="K125" s="4">
        <v>0</v>
      </c>
      <c r="L125" s="18"/>
      <c r="M125" s="5"/>
    </row>
    <row r="126" spans="1:13" s="61" customFormat="1" ht="84" customHeight="1">
      <c r="A126" s="235"/>
      <c r="B126" s="233" t="s">
        <v>1303</v>
      </c>
      <c r="C126" s="234"/>
      <c r="D126" s="78">
        <v>0</v>
      </c>
      <c r="E126" s="41">
        <v>1</v>
      </c>
      <c r="F126" s="71" t="s">
        <v>303</v>
      </c>
      <c r="G126" s="41">
        <v>0</v>
      </c>
      <c r="H126" s="41"/>
      <c r="I126" s="71"/>
      <c r="J126" s="71"/>
      <c r="K126" s="72">
        <v>0</v>
      </c>
      <c r="L126" s="84"/>
      <c r="M126" s="36"/>
    </row>
    <row r="127" spans="1:13" s="61" customFormat="1" ht="14.25" customHeight="1">
      <c r="A127" s="235"/>
      <c r="B127" s="232" t="s">
        <v>79</v>
      </c>
      <c r="C127" s="232"/>
      <c r="D127" s="12">
        <f>SUM(D121:D126)</f>
        <v>31</v>
      </c>
      <c r="E127" s="12">
        <f>SUM(E121:E126)</f>
        <v>31</v>
      </c>
      <c r="F127" s="12">
        <f>SUM(F121:F126)</f>
        <v>0</v>
      </c>
      <c r="G127" s="12">
        <f>SUM(G121:G126)</f>
        <v>0</v>
      </c>
      <c r="H127" s="12"/>
      <c r="I127" s="12"/>
      <c r="J127" s="12"/>
      <c r="K127" s="12">
        <f>SUM(K121:K126)</f>
        <v>0</v>
      </c>
      <c r="L127" s="44"/>
      <c r="M127" s="36"/>
    </row>
    <row r="128" spans="1:13" s="61" customFormat="1" ht="14.25">
      <c r="A128" s="235" t="s">
        <v>304</v>
      </c>
      <c r="B128" s="3">
        <v>1</v>
      </c>
      <c r="C128" s="2" t="s">
        <v>307</v>
      </c>
      <c r="D128" s="3">
        <v>1</v>
      </c>
      <c r="E128" s="3">
        <v>1</v>
      </c>
      <c r="F128" s="2" t="s">
        <v>308</v>
      </c>
      <c r="G128" s="3">
        <v>0</v>
      </c>
      <c r="H128" s="3"/>
      <c r="I128" s="3"/>
      <c r="J128" s="3"/>
      <c r="K128" s="4">
        <v>0</v>
      </c>
      <c r="L128" s="18"/>
      <c r="M128" s="5"/>
    </row>
    <row r="129" spans="1:13" s="61" customFormat="1" ht="14.25">
      <c r="A129" s="235"/>
      <c r="B129" s="3">
        <v>2</v>
      </c>
      <c r="C129" s="2" t="s">
        <v>309</v>
      </c>
      <c r="D129" s="147">
        <v>1</v>
      </c>
      <c r="E129" s="147">
        <v>2</v>
      </c>
      <c r="F129" s="146" t="s">
        <v>310</v>
      </c>
      <c r="G129" s="147">
        <v>0</v>
      </c>
      <c r="H129" s="147"/>
      <c r="I129" s="147"/>
      <c r="J129" s="147"/>
      <c r="K129" s="148">
        <v>0</v>
      </c>
      <c r="L129" s="149"/>
      <c r="M129" s="5"/>
    </row>
    <row r="130" spans="1:13" s="61" customFormat="1" ht="14.25">
      <c r="A130" s="235"/>
      <c r="B130" s="3">
        <v>3</v>
      </c>
      <c r="C130" s="2" t="s">
        <v>311</v>
      </c>
      <c r="D130" s="147">
        <v>2</v>
      </c>
      <c r="E130" s="147">
        <v>3</v>
      </c>
      <c r="F130" s="146" t="s">
        <v>312</v>
      </c>
      <c r="G130" s="147">
        <v>0</v>
      </c>
      <c r="H130" s="147"/>
      <c r="I130" s="147"/>
      <c r="J130" s="147"/>
      <c r="K130" s="148">
        <v>0</v>
      </c>
      <c r="L130" s="149"/>
      <c r="M130" s="5"/>
    </row>
    <row r="131" spans="1:13" s="61" customFormat="1" ht="14.25">
      <c r="A131" s="235"/>
      <c r="B131" s="247">
        <v>4</v>
      </c>
      <c r="C131" s="21" t="s">
        <v>313</v>
      </c>
      <c r="D131" s="280">
        <v>4</v>
      </c>
      <c r="E131" s="147">
        <v>3</v>
      </c>
      <c r="F131" s="146" t="s">
        <v>314</v>
      </c>
      <c r="G131" s="147">
        <v>0</v>
      </c>
      <c r="H131" s="147"/>
      <c r="I131" s="147"/>
      <c r="J131" s="147"/>
      <c r="K131" s="148">
        <v>1</v>
      </c>
      <c r="L131" s="149" t="s">
        <v>315</v>
      </c>
      <c r="M131" s="238"/>
    </row>
    <row r="132" spans="1:13" s="61" customFormat="1" ht="14.25">
      <c r="A132" s="235"/>
      <c r="B132" s="247"/>
      <c r="C132" s="21" t="s">
        <v>316</v>
      </c>
      <c r="D132" s="280"/>
      <c r="E132" s="147">
        <v>2</v>
      </c>
      <c r="F132" s="146" t="s">
        <v>317</v>
      </c>
      <c r="G132" s="147">
        <v>0</v>
      </c>
      <c r="H132" s="147"/>
      <c r="I132" s="147"/>
      <c r="J132" s="147"/>
      <c r="K132" s="148">
        <v>0</v>
      </c>
      <c r="L132" s="149"/>
      <c r="M132" s="239"/>
    </row>
    <row r="133" spans="1:13" s="61" customFormat="1" ht="14.25">
      <c r="A133" s="235"/>
      <c r="B133" s="3">
        <v>5</v>
      </c>
      <c r="C133" s="2" t="s">
        <v>318</v>
      </c>
      <c r="D133" s="147">
        <v>1</v>
      </c>
      <c r="E133" s="147">
        <v>2</v>
      </c>
      <c r="F133" s="146" t="s">
        <v>319</v>
      </c>
      <c r="G133" s="147">
        <v>0</v>
      </c>
      <c r="H133" s="147"/>
      <c r="I133" s="147"/>
      <c r="J133" s="147"/>
      <c r="K133" s="148">
        <v>0</v>
      </c>
      <c r="L133" s="149"/>
      <c r="M133" s="5"/>
    </row>
    <row r="134" spans="1:13" s="61" customFormat="1" ht="24">
      <c r="A134" s="235"/>
      <c r="B134" s="3">
        <v>6</v>
      </c>
      <c r="C134" s="2" t="s">
        <v>320</v>
      </c>
      <c r="D134" s="3">
        <v>2</v>
      </c>
      <c r="E134" s="3">
        <v>3</v>
      </c>
      <c r="F134" s="2" t="s">
        <v>321</v>
      </c>
      <c r="G134" s="3">
        <v>0</v>
      </c>
      <c r="H134" s="3"/>
      <c r="I134" s="3"/>
      <c r="J134" s="3"/>
      <c r="K134" s="4">
        <v>1</v>
      </c>
      <c r="L134" s="18" t="s">
        <v>661</v>
      </c>
      <c r="M134" s="5"/>
    </row>
    <row r="135" spans="1:13" s="61" customFormat="1" ht="24">
      <c r="A135" s="235"/>
      <c r="B135" s="251">
        <v>7</v>
      </c>
      <c r="C135" s="10" t="s">
        <v>651</v>
      </c>
      <c r="D135" s="9">
        <v>1</v>
      </c>
      <c r="E135" s="9">
        <v>1</v>
      </c>
      <c r="F135" s="2" t="s">
        <v>953</v>
      </c>
      <c r="G135" s="164"/>
      <c r="H135" s="166"/>
      <c r="I135" s="182"/>
      <c r="J135" s="3"/>
      <c r="K135" s="4"/>
      <c r="L135" s="18"/>
      <c r="M135" s="6"/>
    </row>
    <row r="136" spans="1:13" s="61" customFormat="1" ht="24">
      <c r="A136" s="235"/>
      <c r="B136" s="248"/>
      <c r="C136" s="21" t="s">
        <v>322</v>
      </c>
      <c r="D136" s="247">
        <v>11</v>
      </c>
      <c r="E136" s="3">
        <v>6</v>
      </c>
      <c r="F136" s="2" t="s">
        <v>323</v>
      </c>
      <c r="G136" s="90"/>
      <c r="H136" s="90"/>
      <c r="I136" s="3"/>
      <c r="J136" s="3"/>
      <c r="K136" s="4">
        <v>0</v>
      </c>
      <c r="L136" s="18"/>
      <c r="M136" s="5"/>
    </row>
    <row r="137" spans="1:13" s="61" customFormat="1" ht="24">
      <c r="A137" s="235"/>
      <c r="B137" s="248"/>
      <c r="C137" s="21" t="s">
        <v>324</v>
      </c>
      <c r="D137" s="247"/>
      <c r="E137" s="3">
        <v>5</v>
      </c>
      <c r="F137" s="2" t="s">
        <v>346</v>
      </c>
      <c r="G137" s="3">
        <v>0</v>
      </c>
      <c r="H137" s="3"/>
      <c r="I137" s="3"/>
      <c r="J137" s="3"/>
      <c r="K137" s="4">
        <v>0</v>
      </c>
      <c r="L137" s="18"/>
      <c r="M137" s="5"/>
    </row>
    <row r="138" spans="1:13" s="61" customFormat="1" ht="24">
      <c r="A138" s="235"/>
      <c r="B138" s="248"/>
      <c r="C138" s="21" t="s">
        <v>347</v>
      </c>
      <c r="D138" s="247"/>
      <c r="E138" s="3">
        <v>4</v>
      </c>
      <c r="F138" s="2" t="s">
        <v>348</v>
      </c>
      <c r="G138" s="3">
        <v>0</v>
      </c>
      <c r="H138" s="3"/>
      <c r="I138" s="3"/>
      <c r="J138" s="3"/>
      <c r="K138" s="4">
        <v>0</v>
      </c>
      <c r="L138" s="18"/>
      <c r="M138" s="5"/>
    </row>
    <row r="139" spans="1:13" s="61" customFormat="1" ht="51.75" customHeight="1">
      <c r="A139" s="235"/>
      <c r="B139" s="248"/>
      <c r="C139" s="21" t="s">
        <v>349</v>
      </c>
      <c r="D139" s="247"/>
      <c r="E139" s="3">
        <v>0</v>
      </c>
      <c r="F139" s="2"/>
      <c r="G139" s="3">
        <v>0</v>
      </c>
      <c r="H139" s="3"/>
      <c r="I139" s="3"/>
      <c r="J139" s="3"/>
      <c r="K139" s="4">
        <v>0</v>
      </c>
      <c r="L139" s="18"/>
      <c r="M139" s="5"/>
    </row>
    <row r="140" spans="1:13" s="61" customFormat="1" ht="14.25">
      <c r="A140" s="235"/>
      <c r="B140" s="252"/>
      <c r="C140" s="21" t="s">
        <v>350</v>
      </c>
      <c r="D140" s="247"/>
      <c r="E140" s="3">
        <v>1</v>
      </c>
      <c r="F140" s="2" t="s">
        <v>351</v>
      </c>
      <c r="G140" s="3">
        <v>0</v>
      </c>
      <c r="H140" s="3"/>
      <c r="I140" s="3"/>
      <c r="J140" s="3"/>
      <c r="K140" s="4">
        <v>0</v>
      </c>
      <c r="L140" s="18"/>
      <c r="M140" s="5"/>
    </row>
    <row r="141" spans="1:13" s="61" customFormat="1" ht="24">
      <c r="A141" s="235"/>
      <c r="B141" s="3">
        <v>8</v>
      </c>
      <c r="C141" s="2" t="s">
        <v>352</v>
      </c>
      <c r="D141" s="3">
        <v>4</v>
      </c>
      <c r="E141" s="3">
        <v>5</v>
      </c>
      <c r="F141" s="2" t="s">
        <v>353</v>
      </c>
      <c r="G141" s="3">
        <v>0</v>
      </c>
      <c r="H141" s="3"/>
      <c r="I141" s="3"/>
      <c r="J141" s="3"/>
      <c r="K141" s="4">
        <v>0</v>
      </c>
      <c r="L141" s="18"/>
      <c r="M141" s="5"/>
    </row>
    <row r="142" spans="1:13" s="61" customFormat="1" ht="14.25">
      <c r="A142" s="235"/>
      <c r="B142" s="3">
        <v>9</v>
      </c>
      <c r="C142" s="2" t="s">
        <v>354</v>
      </c>
      <c r="D142" s="3">
        <v>2</v>
      </c>
      <c r="E142" s="3">
        <v>3</v>
      </c>
      <c r="F142" s="2" t="s">
        <v>355</v>
      </c>
      <c r="G142" s="3">
        <v>0</v>
      </c>
      <c r="H142" s="3"/>
      <c r="I142" s="3"/>
      <c r="J142" s="3"/>
      <c r="K142" s="4">
        <v>0</v>
      </c>
      <c r="L142" s="18"/>
      <c r="M142" s="5"/>
    </row>
    <row r="143" spans="1:13" s="61" customFormat="1" ht="14.25">
      <c r="A143" s="235"/>
      <c r="B143" s="247">
        <v>10</v>
      </c>
      <c r="C143" s="21" t="s">
        <v>356</v>
      </c>
      <c r="D143" s="280">
        <v>3</v>
      </c>
      <c r="E143" s="147">
        <v>3</v>
      </c>
      <c r="F143" s="146" t="s">
        <v>781</v>
      </c>
      <c r="G143" s="147">
        <v>0</v>
      </c>
      <c r="H143" s="147"/>
      <c r="I143" s="147"/>
      <c r="J143" s="147"/>
      <c r="K143" s="148">
        <v>0</v>
      </c>
      <c r="L143" s="149"/>
      <c r="M143" s="238"/>
    </row>
    <row r="144" spans="1:13" s="61" customFormat="1" ht="14.25">
      <c r="A144" s="235"/>
      <c r="B144" s="247"/>
      <c r="C144" s="21" t="s">
        <v>782</v>
      </c>
      <c r="D144" s="280"/>
      <c r="E144" s="147">
        <v>1</v>
      </c>
      <c r="F144" s="146" t="s">
        <v>783</v>
      </c>
      <c r="G144" s="147">
        <v>0</v>
      </c>
      <c r="H144" s="147"/>
      <c r="I144" s="147"/>
      <c r="J144" s="146"/>
      <c r="K144" s="148">
        <v>0</v>
      </c>
      <c r="L144" s="149"/>
      <c r="M144" s="281"/>
    </row>
    <row r="145" spans="1:13" s="61" customFormat="1" ht="14.25">
      <c r="A145" s="235"/>
      <c r="B145" s="247"/>
      <c r="C145" s="21" t="s">
        <v>784</v>
      </c>
      <c r="D145" s="280"/>
      <c r="E145" s="147">
        <v>0</v>
      </c>
      <c r="F145" s="146"/>
      <c r="G145" s="147">
        <v>0</v>
      </c>
      <c r="H145" s="147"/>
      <c r="I145" s="147"/>
      <c r="J145" s="147"/>
      <c r="K145" s="148">
        <v>0</v>
      </c>
      <c r="L145" s="149"/>
      <c r="M145" s="239"/>
    </row>
    <row r="146" spans="1:13" s="61" customFormat="1" ht="14.25">
      <c r="A146" s="235"/>
      <c r="B146" s="247">
        <v>11</v>
      </c>
      <c r="C146" s="21" t="s">
        <v>785</v>
      </c>
      <c r="D146" s="247">
        <v>2</v>
      </c>
      <c r="E146" s="3">
        <v>1</v>
      </c>
      <c r="F146" s="2" t="s">
        <v>786</v>
      </c>
      <c r="G146" s="3">
        <v>0</v>
      </c>
      <c r="H146" s="3"/>
      <c r="I146" s="3"/>
      <c r="J146" s="3"/>
      <c r="K146" s="4">
        <v>0</v>
      </c>
      <c r="L146" s="18"/>
      <c r="M146" s="5"/>
    </row>
    <row r="147" spans="1:13" s="61" customFormat="1" ht="14.25">
      <c r="A147" s="235"/>
      <c r="B147" s="247"/>
      <c r="C147" s="21" t="s">
        <v>787</v>
      </c>
      <c r="D147" s="247"/>
      <c r="E147" s="3">
        <v>2</v>
      </c>
      <c r="F147" s="2" t="s">
        <v>788</v>
      </c>
      <c r="G147" s="3">
        <v>0</v>
      </c>
      <c r="H147" s="3"/>
      <c r="I147" s="3"/>
      <c r="J147" s="3"/>
      <c r="K147" s="4">
        <v>0</v>
      </c>
      <c r="L147" s="18"/>
      <c r="M147" s="5"/>
    </row>
    <row r="148" spans="1:13" s="61" customFormat="1" ht="24">
      <c r="A148" s="235"/>
      <c r="B148" s="3">
        <v>12</v>
      </c>
      <c r="C148" s="2" t="s">
        <v>789</v>
      </c>
      <c r="D148" s="3">
        <v>4</v>
      </c>
      <c r="E148" s="3">
        <v>5</v>
      </c>
      <c r="F148" s="2" t="s">
        <v>790</v>
      </c>
      <c r="G148" s="3">
        <v>0</v>
      </c>
      <c r="H148" s="3"/>
      <c r="I148" s="3"/>
      <c r="J148" s="3"/>
      <c r="K148" s="4">
        <v>0</v>
      </c>
      <c r="L148" s="18"/>
      <c r="M148" s="5"/>
    </row>
    <row r="149" spans="1:13" s="61" customFormat="1" ht="60">
      <c r="A149" s="235"/>
      <c r="B149" s="3">
        <v>13</v>
      </c>
      <c r="C149" s="2" t="s">
        <v>791</v>
      </c>
      <c r="D149" s="3">
        <v>2</v>
      </c>
      <c r="E149" s="3">
        <v>7</v>
      </c>
      <c r="F149" s="2" t="s">
        <v>792</v>
      </c>
      <c r="G149" s="3">
        <v>0</v>
      </c>
      <c r="H149" s="3"/>
      <c r="I149" s="3"/>
      <c r="J149" s="3"/>
      <c r="K149" s="4">
        <v>4</v>
      </c>
      <c r="L149" s="18" t="s">
        <v>662</v>
      </c>
      <c r="M149" s="5"/>
    </row>
    <row r="150" spans="1:13" s="61" customFormat="1" ht="24">
      <c r="A150" s="235"/>
      <c r="B150" s="247">
        <v>14</v>
      </c>
      <c r="C150" s="21" t="s">
        <v>793</v>
      </c>
      <c r="D150" s="247">
        <v>5</v>
      </c>
      <c r="E150" s="3">
        <v>6</v>
      </c>
      <c r="F150" s="2" t="s">
        <v>794</v>
      </c>
      <c r="G150" s="3">
        <v>0</v>
      </c>
      <c r="H150" s="3"/>
      <c r="I150" s="3"/>
      <c r="J150" s="3"/>
      <c r="K150" s="4">
        <v>0</v>
      </c>
      <c r="L150" s="18"/>
      <c r="M150" s="5"/>
    </row>
    <row r="151" spans="1:13" s="61" customFormat="1" ht="24">
      <c r="A151" s="235"/>
      <c r="B151" s="247"/>
      <c r="C151" s="21" t="s">
        <v>795</v>
      </c>
      <c r="D151" s="247"/>
      <c r="E151" s="3">
        <v>4</v>
      </c>
      <c r="F151" s="2" t="s">
        <v>796</v>
      </c>
      <c r="G151" s="3">
        <v>0</v>
      </c>
      <c r="H151" s="3"/>
      <c r="I151" s="3"/>
      <c r="J151" s="3"/>
      <c r="K151" s="4">
        <v>0</v>
      </c>
      <c r="L151" s="18"/>
      <c r="M151" s="5"/>
    </row>
    <row r="152" spans="1:13" s="61" customFormat="1" ht="14.25">
      <c r="A152" s="235"/>
      <c r="B152" s="3">
        <v>15</v>
      </c>
      <c r="C152" s="2" t="s">
        <v>797</v>
      </c>
      <c r="D152" s="3">
        <v>1</v>
      </c>
      <c r="E152" s="3">
        <v>1</v>
      </c>
      <c r="F152" s="2" t="s">
        <v>798</v>
      </c>
      <c r="G152" s="3">
        <v>0</v>
      </c>
      <c r="H152" s="3"/>
      <c r="I152" s="3"/>
      <c r="J152" s="3"/>
      <c r="K152" s="4">
        <v>0</v>
      </c>
      <c r="L152" s="18"/>
      <c r="M152" s="5"/>
    </row>
    <row r="153" spans="1:13" s="61" customFormat="1" ht="14.25">
      <c r="A153" s="235"/>
      <c r="B153" s="3">
        <v>16</v>
      </c>
      <c r="C153" s="2" t="s">
        <v>799</v>
      </c>
      <c r="D153" s="3">
        <v>2</v>
      </c>
      <c r="E153" s="3">
        <v>3</v>
      </c>
      <c r="F153" s="2" t="s">
        <v>800</v>
      </c>
      <c r="G153" s="3">
        <v>0</v>
      </c>
      <c r="H153" s="3"/>
      <c r="I153" s="3"/>
      <c r="J153" s="3"/>
      <c r="K153" s="4">
        <v>0</v>
      </c>
      <c r="L153" s="18"/>
      <c r="M153" s="5"/>
    </row>
    <row r="154" spans="1:13" s="61" customFormat="1" ht="14.25">
      <c r="A154" s="235"/>
      <c r="B154" s="3">
        <v>17</v>
      </c>
      <c r="C154" s="2" t="s">
        <v>801</v>
      </c>
      <c r="D154" s="3">
        <v>2</v>
      </c>
      <c r="E154" s="3">
        <v>1</v>
      </c>
      <c r="F154" s="2" t="s">
        <v>805</v>
      </c>
      <c r="G154" s="3">
        <v>0</v>
      </c>
      <c r="H154" s="3"/>
      <c r="I154" s="3"/>
      <c r="J154" s="3"/>
      <c r="K154" s="4">
        <v>0</v>
      </c>
      <c r="L154" s="18"/>
      <c r="M154" s="5"/>
    </row>
    <row r="155" spans="1:13" s="61" customFormat="1" ht="14.25">
      <c r="A155" s="235"/>
      <c r="B155" s="3">
        <v>18</v>
      </c>
      <c r="C155" s="8" t="s">
        <v>862</v>
      </c>
      <c r="D155" s="3">
        <v>2</v>
      </c>
      <c r="E155" s="3">
        <v>3</v>
      </c>
      <c r="F155" s="2" t="s">
        <v>806</v>
      </c>
      <c r="G155" s="3">
        <v>0</v>
      </c>
      <c r="H155" s="3"/>
      <c r="I155" s="3"/>
      <c r="J155" s="3"/>
      <c r="K155" s="4">
        <v>0</v>
      </c>
      <c r="L155" s="18"/>
      <c r="M155" s="5"/>
    </row>
    <row r="156" spans="1:13" s="61" customFormat="1" ht="24">
      <c r="A156" s="235"/>
      <c r="B156" s="13">
        <v>19</v>
      </c>
      <c r="C156" s="8" t="s">
        <v>863</v>
      </c>
      <c r="D156" s="3">
        <v>4</v>
      </c>
      <c r="E156" s="3">
        <v>5</v>
      </c>
      <c r="F156" s="2" t="s">
        <v>807</v>
      </c>
      <c r="G156" s="3">
        <v>0</v>
      </c>
      <c r="H156" s="3"/>
      <c r="I156" s="3"/>
      <c r="J156" s="3"/>
      <c r="K156" s="4">
        <v>0</v>
      </c>
      <c r="L156" s="18"/>
      <c r="M156" s="5"/>
    </row>
    <row r="157" spans="1:13" s="61" customFormat="1" ht="24">
      <c r="A157" s="235"/>
      <c r="B157" s="3">
        <v>20</v>
      </c>
      <c r="C157" s="8" t="s">
        <v>864</v>
      </c>
      <c r="D157" s="3">
        <v>4</v>
      </c>
      <c r="E157" s="3">
        <v>5</v>
      </c>
      <c r="F157" s="2" t="s">
        <v>808</v>
      </c>
      <c r="G157" s="3">
        <v>0</v>
      </c>
      <c r="H157" s="3"/>
      <c r="I157" s="3"/>
      <c r="J157" s="3"/>
      <c r="K157" s="4">
        <v>0</v>
      </c>
      <c r="L157" s="18"/>
      <c r="M157" s="5"/>
    </row>
    <row r="158" spans="1:13" s="61" customFormat="1" ht="24">
      <c r="A158" s="235"/>
      <c r="B158" s="268">
        <v>21</v>
      </c>
      <c r="C158" s="38" t="s">
        <v>809</v>
      </c>
      <c r="D158" s="247">
        <v>6</v>
      </c>
      <c r="E158" s="3">
        <v>3</v>
      </c>
      <c r="F158" s="2" t="s">
        <v>810</v>
      </c>
      <c r="G158" s="3">
        <v>0</v>
      </c>
      <c r="H158" s="3"/>
      <c r="I158" s="3"/>
      <c r="J158" s="3"/>
      <c r="K158" s="4">
        <v>0</v>
      </c>
      <c r="L158" s="18"/>
      <c r="M158" s="5"/>
    </row>
    <row r="159" spans="1:13" s="61" customFormat="1" ht="14.25">
      <c r="A159" s="235"/>
      <c r="B159" s="268"/>
      <c r="C159" s="38" t="s">
        <v>811</v>
      </c>
      <c r="D159" s="247"/>
      <c r="E159" s="3">
        <v>2</v>
      </c>
      <c r="F159" s="2" t="s">
        <v>812</v>
      </c>
      <c r="G159" s="3">
        <v>0</v>
      </c>
      <c r="H159" s="3"/>
      <c r="I159" s="3"/>
      <c r="J159" s="3"/>
      <c r="K159" s="4">
        <v>0</v>
      </c>
      <c r="L159" s="18"/>
      <c r="M159" s="5"/>
    </row>
    <row r="160" spans="1:13" s="61" customFormat="1" ht="14.25">
      <c r="A160" s="235"/>
      <c r="B160" s="268"/>
      <c r="C160" s="38" t="s">
        <v>813</v>
      </c>
      <c r="D160" s="247"/>
      <c r="E160" s="3">
        <v>2</v>
      </c>
      <c r="F160" s="2" t="s">
        <v>814</v>
      </c>
      <c r="G160" s="3">
        <v>0</v>
      </c>
      <c r="H160" s="3"/>
      <c r="I160" s="3"/>
      <c r="J160" s="3"/>
      <c r="K160" s="4">
        <v>0</v>
      </c>
      <c r="L160" s="18"/>
      <c r="M160" s="5"/>
    </row>
    <row r="161" spans="1:13" s="61" customFormat="1" ht="24">
      <c r="A161" s="235"/>
      <c r="B161" s="268"/>
      <c r="C161" s="38" t="s">
        <v>815</v>
      </c>
      <c r="D161" s="247"/>
      <c r="E161" s="3">
        <v>4</v>
      </c>
      <c r="F161" s="2" t="s">
        <v>816</v>
      </c>
      <c r="G161" s="3">
        <v>0</v>
      </c>
      <c r="H161" s="3"/>
      <c r="I161" s="3"/>
      <c r="J161" s="3"/>
      <c r="K161" s="4">
        <v>0</v>
      </c>
      <c r="L161" s="18"/>
      <c r="M161" s="5"/>
    </row>
    <row r="162" spans="1:13" s="61" customFormat="1" ht="83.25" customHeight="1">
      <c r="A162" s="235"/>
      <c r="B162" s="233" t="s">
        <v>1303</v>
      </c>
      <c r="C162" s="234"/>
      <c r="D162" s="41">
        <v>0</v>
      </c>
      <c r="E162" s="41">
        <v>0</v>
      </c>
      <c r="F162" s="71"/>
      <c r="G162" s="41">
        <v>0</v>
      </c>
      <c r="H162" s="41"/>
      <c r="I162" s="41"/>
      <c r="J162" s="41"/>
      <c r="K162" s="72">
        <v>0</v>
      </c>
      <c r="L162" s="72"/>
      <c r="M162" s="36"/>
    </row>
    <row r="163" spans="1:13" s="61" customFormat="1" ht="14.25" customHeight="1">
      <c r="A163" s="235"/>
      <c r="B163" s="232" t="s">
        <v>79</v>
      </c>
      <c r="C163" s="232"/>
      <c r="D163" s="12">
        <f>SUM(D128:D162)</f>
        <v>66</v>
      </c>
      <c r="E163" s="12">
        <f>SUM(E128:E162)</f>
        <v>99</v>
      </c>
      <c r="F163" s="12">
        <f>SUM(F128:F162)</f>
        <v>0</v>
      </c>
      <c r="G163" s="12">
        <f>SUM(G128:G162)</f>
        <v>0</v>
      </c>
      <c r="H163" s="12"/>
      <c r="I163" s="12"/>
      <c r="J163" s="12"/>
      <c r="K163" s="12">
        <f>SUM(K128:K162)</f>
        <v>6</v>
      </c>
      <c r="L163" s="44"/>
      <c r="M163" s="36"/>
    </row>
    <row r="164" spans="1:13" s="61" customFormat="1" ht="14.25" customHeight="1">
      <c r="A164" s="278" t="s">
        <v>817</v>
      </c>
      <c r="B164" s="279"/>
      <c r="C164" s="279"/>
      <c r="D164" s="113">
        <f>D163+D127</f>
        <v>97</v>
      </c>
      <c r="E164" s="113">
        <f>E163+E127</f>
        <v>130</v>
      </c>
      <c r="F164" s="113">
        <f>F163+F127</f>
        <v>0</v>
      </c>
      <c r="G164" s="113">
        <f>SUM(G127+G163)</f>
        <v>0</v>
      </c>
      <c r="H164" s="113"/>
      <c r="I164" s="113"/>
      <c r="J164" s="113"/>
      <c r="K164" s="113">
        <f>SUM(K127+K163)</f>
        <v>6</v>
      </c>
      <c r="L164" s="112"/>
      <c r="M164" s="114"/>
    </row>
    <row r="165" spans="1:14" s="23" customFormat="1" ht="60">
      <c r="A165" s="235" t="s">
        <v>818</v>
      </c>
      <c r="B165" s="247">
        <v>1</v>
      </c>
      <c r="C165" s="2" t="s">
        <v>1104</v>
      </c>
      <c r="D165" s="3">
        <v>11</v>
      </c>
      <c r="E165" s="3">
        <v>13</v>
      </c>
      <c r="F165" s="168" t="s">
        <v>382</v>
      </c>
      <c r="G165" s="3">
        <v>0</v>
      </c>
      <c r="H165" s="3"/>
      <c r="I165" s="2"/>
      <c r="J165" s="2"/>
      <c r="K165" s="4">
        <v>0</v>
      </c>
      <c r="L165" s="18"/>
      <c r="M165" s="5"/>
      <c r="N165" s="163"/>
    </row>
    <row r="166" spans="1:14" s="23" customFormat="1" ht="12">
      <c r="A166" s="235"/>
      <c r="B166" s="247"/>
      <c r="C166" s="2" t="s">
        <v>819</v>
      </c>
      <c r="D166" s="147">
        <v>2</v>
      </c>
      <c r="E166" s="147">
        <v>2</v>
      </c>
      <c r="F166" s="146" t="s">
        <v>820</v>
      </c>
      <c r="G166" s="147">
        <v>0</v>
      </c>
      <c r="H166" s="147"/>
      <c r="I166" s="146"/>
      <c r="J166" s="146"/>
      <c r="K166" s="148">
        <v>0</v>
      </c>
      <c r="L166" s="149"/>
      <c r="M166" s="31"/>
      <c r="N166" s="163"/>
    </row>
    <row r="167" spans="1:14" s="23" customFormat="1" ht="60">
      <c r="A167" s="235"/>
      <c r="B167" s="247">
        <v>2</v>
      </c>
      <c r="C167" s="2" t="s">
        <v>1105</v>
      </c>
      <c r="D167" s="147">
        <v>13</v>
      </c>
      <c r="E167" s="147">
        <v>13</v>
      </c>
      <c r="F167" s="146" t="s">
        <v>821</v>
      </c>
      <c r="G167" s="147">
        <v>1</v>
      </c>
      <c r="H167" s="193" t="s">
        <v>673</v>
      </c>
      <c r="I167" s="147"/>
      <c r="J167" s="146"/>
      <c r="K167" s="148">
        <v>0</v>
      </c>
      <c r="L167" s="149"/>
      <c r="M167" s="31"/>
      <c r="N167" s="163"/>
    </row>
    <row r="168" spans="1:14" s="23" customFormat="1" ht="12">
      <c r="A168" s="235"/>
      <c r="B168" s="247"/>
      <c r="C168" s="2" t="s">
        <v>825</v>
      </c>
      <c r="D168" s="147">
        <v>1</v>
      </c>
      <c r="E168" s="147">
        <v>1</v>
      </c>
      <c r="F168" s="146" t="s">
        <v>826</v>
      </c>
      <c r="G168" s="147">
        <v>0</v>
      </c>
      <c r="H168" s="147"/>
      <c r="I168" s="147"/>
      <c r="J168" s="147"/>
      <c r="K168" s="148">
        <v>0</v>
      </c>
      <c r="L168" s="149"/>
      <c r="M168" s="31"/>
      <c r="N168" s="163"/>
    </row>
    <row r="169" spans="1:14" s="23" customFormat="1" ht="36">
      <c r="A169" s="235"/>
      <c r="B169" s="3">
        <v>3</v>
      </c>
      <c r="C169" s="2" t="s">
        <v>827</v>
      </c>
      <c r="D169" s="147">
        <v>5</v>
      </c>
      <c r="E169" s="147">
        <v>6</v>
      </c>
      <c r="F169" s="146" t="s">
        <v>828</v>
      </c>
      <c r="G169" s="147">
        <v>1</v>
      </c>
      <c r="H169" s="225" t="s">
        <v>384</v>
      </c>
      <c r="I169" s="146"/>
      <c r="J169" s="146"/>
      <c r="K169" s="148">
        <v>0</v>
      </c>
      <c r="L169" s="149"/>
      <c r="M169" s="5"/>
      <c r="N169" s="163"/>
    </row>
    <row r="170" spans="1:13" s="23" customFormat="1" ht="84" customHeight="1">
      <c r="A170" s="235"/>
      <c r="B170" s="233" t="s">
        <v>1303</v>
      </c>
      <c r="C170" s="234"/>
      <c r="D170" s="41">
        <v>0</v>
      </c>
      <c r="E170" s="41">
        <v>3</v>
      </c>
      <c r="F170" s="71" t="s">
        <v>829</v>
      </c>
      <c r="G170" s="41">
        <v>0</v>
      </c>
      <c r="H170" s="41"/>
      <c r="I170" s="71"/>
      <c r="J170" s="71"/>
      <c r="K170" s="72">
        <v>1</v>
      </c>
      <c r="L170" s="84" t="s">
        <v>830</v>
      </c>
      <c r="M170" s="36"/>
    </row>
    <row r="171" spans="1:13" s="73" customFormat="1" ht="13.5">
      <c r="A171" s="235"/>
      <c r="B171" s="232" t="s">
        <v>79</v>
      </c>
      <c r="C171" s="232"/>
      <c r="D171" s="12">
        <f>SUM(D165:D170)</f>
        <v>32</v>
      </c>
      <c r="E171" s="12">
        <f>SUM(E165:E170)</f>
        <v>38</v>
      </c>
      <c r="F171" s="12">
        <f>SUM(F165:F170)</f>
        <v>0</v>
      </c>
      <c r="G171" s="12">
        <f>SUM(G165:G170)</f>
        <v>2</v>
      </c>
      <c r="H171" s="12"/>
      <c r="I171" s="12"/>
      <c r="J171" s="12"/>
      <c r="K171" s="12">
        <f>SUM(K165:K170)</f>
        <v>1</v>
      </c>
      <c r="L171" s="44"/>
      <c r="M171" s="36"/>
    </row>
    <row r="172" spans="1:13" s="73" customFormat="1" ht="36">
      <c r="A172" s="235" t="s">
        <v>831</v>
      </c>
      <c r="B172" s="13">
        <v>1</v>
      </c>
      <c r="C172" s="8" t="s">
        <v>832</v>
      </c>
      <c r="D172" s="13">
        <v>4</v>
      </c>
      <c r="E172" s="13">
        <v>7</v>
      </c>
      <c r="F172" s="8" t="s">
        <v>833</v>
      </c>
      <c r="G172" s="13">
        <v>0</v>
      </c>
      <c r="H172" s="13"/>
      <c r="I172" s="8"/>
      <c r="J172" s="8"/>
      <c r="K172" s="4">
        <v>0</v>
      </c>
      <c r="L172" s="18"/>
      <c r="M172" s="31"/>
    </row>
    <row r="173" spans="1:13" s="73" customFormat="1" ht="24">
      <c r="A173" s="235"/>
      <c r="B173" s="13">
        <v>2</v>
      </c>
      <c r="C173" s="8" t="s">
        <v>834</v>
      </c>
      <c r="D173" s="13">
        <v>3</v>
      </c>
      <c r="E173" s="13">
        <v>4</v>
      </c>
      <c r="F173" s="8" t="s">
        <v>835</v>
      </c>
      <c r="G173" s="13">
        <v>0</v>
      </c>
      <c r="H173" s="13"/>
      <c r="I173" s="8"/>
      <c r="J173" s="8"/>
      <c r="K173" s="4">
        <v>0</v>
      </c>
      <c r="L173" s="18"/>
      <c r="M173" s="31"/>
    </row>
    <row r="174" spans="1:13" s="73" customFormat="1" ht="36">
      <c r="A174" s="235"/>
      <c r="B174" s="13">
        <v>3</v>
      </c>
      <c r="C174" s="8" t="s">
        <v>836</v>
      </c>
      <c r="D174" s="13">
        <v>4</v>
      </c>
      <c r="E174" s="13">
        <v>7</v>
      </c>
      <c r="F174" s="8" t="s">
        <v>837</v>
      </c>
      <c r="G174" s="13">
        <v>0</v>
      </c>
      <c r="H174" s="13"/>
      <c r="I174" s="8"/>
      <c r="J174" s="8"/>
      <c r="K174" s="4">
        <v>0</v>
      </c>
      <c r="L174" s="18"/>
      <c r="M174" s="31"/>
    </row>
    <row r="175" spans="1:13" s="73" customFormat="1" ht="12">
      <c r="A175" s="235"/>
      <c r="B175" s="13">
        <v>4</v>
      </c>
      <c r="C175" s="8" t="s">
        <v>838</v>
      </c>
      <c r="D175" s="13">
        <v>2</v>
      </c>
      <c r="E175" s="13">
        <v>2</v>
      </c>
      <c r="F175" s="8" t="s">
        <v>839</v>
      </c>
      <c r="G175" s="13">
        <v>0</v>
      </c>
      <c r="H175" s="13"/>
      <c r="I175" s="8"/>
      <c r="J175" s="8"/>
      <c r="K175" s="4">
        <v>0</v>
      </c>
      <c r="L175" s="18"/>
      <c r="M175" s="31"/>
    </row>
    <row r="176" spans="1:13" s="73" customFormat="1" ht="24">
      <c r="A176" s="235"/>
      <c r="B176" s="13">
        <v>5</v>
      </c>
      <c r="C176" s="8" t="s">
        <v>1106</v>
      </c>
      <c r="D176" s="13">
        <v>4</v>
      </c>
      <c r="E176" s="13">
        <v>4</v>
      </c>
      <c r="F176" s="8" t="s">
        <v>840</v>
      </c>
      <c r="G176" s="13">
        <v>0</v>
      </c>
      <c r="H176" s="85"/>
      <c r="I176" s="13"/>
      <c r="J176" s="8"/>
      <c r="K176" s="4">
        <v>0</v>
      </c>
      <c r="L176" s="18"/>
      <c r="M176" s="86"/>
    </row>
    <row r="177" spans="1:13" s="73" customFormat="1" ht="60">
      <c r="A177" s="235"/>
      <c r="B177" s="13">
        <v>6</v>
      </c>
      <c r="C177" s="8" t="s">
        <v>841</v>
      </c>
      <c r="D177" s="13">
        <v>9</v>
      </c>
      <c r="E177" s="13">
        <v>13</v>
      </c>
      <c r="F177" s="135" t="s">
        <v>402</v>
      </c>
      <c r="G177" s="13">
        <v>0</v>
      </c>
      <c r="H177" s="13"/>
      <c r="I177" s="13"/>
      <c r="J177" s="13"/>
      <c r="K177" s="4">
        <v>0</v>
      </c>
      <c r="L177" s="18"/>
      <c r="M177" s="31"/>
    </row>
    <row r="178" spans="1:13" s="73" customFormat="1" ht="12">
      <c r="A178" s="235"/>
      <c r="B178" s="13">
        <v>7</v>
      </c>
      <c r="C178" s="8" t="s">
        <v>842</v>
      </c>
      <c r="D178" s="13">
        <v>1</v>
      </c>
      <c r="E178" s="13">
        <v>0</v>
      </c>
      <c r="F178" s="8"/>
      <c r="G178" s="13">
        <v>0</v>
      </c>
      <c r="H178" s="13"/>
      <c r="I178" s="8"/>
      <c r="J178" s="8"/>
      <c r="K178" s="4">
        <v>0</v>
      </c>
      <c r="L178" s="18"/>
      <c r="M178" s="31"/>
    </row>
    <row r="179" spans="1:13" s="73" customFormat="1" ht="12">
      <c r="A179" s="235"/>
      <c r="B179" s="13">
        <v>8</v>
      </c>
      <c r="C179" s="8" t="s">
        <v>843</v>
      </c>
      <c r="D179" s="13">
        <v>3</v>
      </c>
      <c r="E179" s="13">
        <v>2</v>
      </c>
      <c r="F179" s="181" t="s">
        <v>400</v>
      </c>
      <c r="G179" s="13">
        <v>0</v>
      </c>
      <c r="H179" s="13"/>
      <c r="I179" s="8"/>
      <c r="J179" s="181"/>
      <c r="K179" s="4">
        <v>0</v>
      </c>
      <c r="L179" s="18"/>
      <c r="M179" s="31"/>
    </row>
    <row r="180" spans="1:13" s="73" customFormat="1" ht="24">
      <c r="A180" s="235"/>
      <c r="B180" s="13">
        <v>9</v>
      </c>
      <c r="C180" s="8" t="s">
        <v>1107</v>
      </c>
      <c r="D180" s="13">
        <v>4</v>
      </c>
      <c r="E180" s="13">
        <v>6</v>
      </c>
      <c r="F180" s="8" t="s">
        <v>847</v>
      </c>
      <c r="G180" s="13">
        <v>0</v>
      </c>
      <c r="H180" s="13"/>
      <c r="I180" s="13"/>
      <c r="J180" s="8"/>
      <c r="K180" s="4">
        <v>0</v>
      </c>
      <c r="L180" s="18"/>
      <c r="M180" s="31"/>
    </row>
    <row r="181" spans="1:13" s="73" customFormat="1" ht="12">
      <c r="A181" s="235"/>
      <c r="B181" s="13">
        <v>10</v>
      </c>
      <c r="C181" s="8" t="s">
        <v>1108</v>
      </c>
      <c r="D181" s="13">
        <v>2</v>
      </c>
      <c r="E181" s="13">
        <v>2</v>
      </c>
      <c r="F181" s="8" t="s">
        <v>848</v>
      </c>
      <c r="G181" s="13">
        <v>0</v>
      </c>
      <c r="H181" s="13"/>
      <c r="I181" s="8"/>
      <c r="J181" s="8"/>
      <c r="K181" s="4">
        <v>0</v>
      </c>
      <c r="L181" s="18"/>
      <c r="M181" s="31"/>
    </row>
    <row r="182" spans="1:13" s="73" customFormat="1" ht="12">
      <c r="A182" s="235"/>
      <c r="B182" s="13">
        <v>11</v>
      </c>
      <c r="C182" s="8" t="s">
        <v>1109</v>
      </c>
      <c r="D182" s="165">
        <v>1</v>
      </c>
      <c r="E182" s="13">
        <v>1</v>
      </c>
      <c r="F182" s="8" t="s">
        <v>1260</v>
      </c>
      <c r="G182" s="13"/>
      <c r="H182" s="13"/>
      <c r="I182" s="8"/>
      <c r="J182" s="8"/>
      <c r="K182" s="4"/>
      <c r="L182" s="18"/>
      <c r="M182" s="5"/>
    </row>
    <row r="183" spans="1:13" s="73" customFormat="1" ht="36">
      <c r="A183" s="235"/>
      <c r="B183" s="13">
        <v>12</v>
      </c>
      <c r="C183" s="8" t="s">
        <v>1110</v>
      </c>
      <c r="D183" s="13">
        <v>5</v>
      </c>
      <c r="E183" s="13">
        <v>9</v>
      </c>
      <c r="F183" s="8" t="s">
        <v>856</v>
      </c>
      <c r="G183" s="13">
        <v>0</v>
      </c>
      <c r="H183" s="13"/>
      <c r="I183" s="8"/>
      <c r="J183" s="8"/>
      <c r="K183" s="4">
        <v>0</v>
      </c>
      <c r="L183" s="18"/>
      <c r="M183" s="31"/>
    </row>
    <row r="184" spans="1:13" s="73" customFormat="1" ht="36">
      <c r="A184" s="235"/>
      <c r="B184" s="13">
        <v>13</v>
      </c>
      <c r="C184" s="8" t="s">
        <v>1111</v>
      </c>
      <c r="D184" s="13">
        <v>5</v>
      </c>
      <c r="E184" s="13">
        <v>8</v>
      </c>
      <c r="F184" s="8" t="s">
        <v>857</v>
      </c>
      <c r="G184" s="13">
        <v>0</v>
      </c>
      <c r="H184" s="13"/>
      <c r="I184" s="13"/>
      <c r="J184" s="8"/>
      <c r="K184" s="4">
        <v>0</v>
      </c>
      <c r="L184" s="18"/>
      <c r="M184" s="31"/>
    </row>
    <row r="185" spans="1:13" s="73" customFormat="1" ht="12">
      <c r="A185" s="235"/>
      <c r="B185" s="13">
        <v>14</v>
      </c>
      <c r="C185" s="8" t="s">
        <v>1112</v>
      </c>
      <c r="D185" s="13">
        <v>2</v>
      </c>
      <c r="E185" s="13">
        <v>3</v>
      </c>
      <c r="F185" s="8" t="s">
        <v>858</v>
      </c>
      <c r="G185" s="13">
        <v>0</v>
      </c>
      <c r="H185" s="13"/>
      <c r="I185" s="8"/>
      <c r="J185" s="8"/>
      <c r="K185" s="4">
        <v>0</v>
      </c>
      <c r="L185" s="18"/>
      <c r="M185" s="31"/>
    </row>
    <row r="186" spans="1:13" s="73" customFormat="1" ht="12">
      <c r="A186" s="235"/>
      <c r="B186" s="13">
        <v>15</v>
      </c>
      <c r="C186" s="8" t="s">
        <v>1113</v>
      </c>
      <c r="D186" s="13">
        <v>2</v>
      </c>
      <c r="E186" s="13">
        <v>3</v>
      </c>
      <c r="F186" s="8" t="s">
        <v>859</v>
      </c>
      <c r="G186" s="13">
        <v>0</v>
      </c>
      <c r="H186" s="13"/>
      <c r="I186" s="8"/>
      <c r="J186" s="8"/>
      <c r="K186" s="4">
        <v>0</v>
      </c>
      <c r="L186" s="18"/>
      <c r="M186" s="31"/>
    </row>
    <row r="187" spans="1:13" s="73" customFormat="1" ht="24">
      <c r="A187" s="235"/>
      <c r="B187" s="13">
        <v>16</v>
      </c>
      <c r="C187" s="8" t="s">
        <v>860</v>
      </c>
      <c r="D187" s="13">
        <v>4</v>
      </c>
      <c r="E187" s="13">
        <v>4</v>
      </c>
      <c r="F187" s="135" t="s">
        <v>403</v>
      </c>
      <c r="G187" s="13">
        <v>0</v>
      </c>
      <c r="H187" s="134"/>
      <c r="I187" s="8"/>
      <c r="J187" s="133"/>
      <c r="K187" s="4">
        <v>0</v>
      </c>
      <c r="L187" s="18"/>
      <c r="M187" s="31"/>
    </row>
    <row r="188" spans="1:13" s="73" customFormat="1" ht="12">
      <c r="A188" s="235"/>
      <c r="B188" s="13">
        <v>17</v>
      </c>
      <c r="C188" s="8" t="s">
        <v>901</v>
      </c>
      <c r="D188" s="13">
        <v>1</v>
      </c>
      <c r="E188" s="13">
        <v>1</v>
      </c>
      <c r="F188" s="8" t="s">
        <v>1114</v>
      </c>
      <c r="G188" s="13">
        <v>0</v>
      </c>
      <c r="H188" s="13"/>
      <c r="I188" s="8"/>
      <c r="J188" s="8"/>
      <c r="K188" s="4">
        <v>0</v>
      </c>
      <c r="L188" s="18"/>
      <c r="M188" s="31"/>
    </row>
    <row r="189" spans="1:13" s="73" customFormat="1" ht="12">
      <c r="A189" s="235"/>
      <c r="B189" s="13">
        <v>18</v>
      </c>
      <c r="C189" s="8" t="s">
        <v>902</v>
      </c>
      <c r="D189" s="13">
        <v>2</v>
      </c>
      <c r="E189" s="13">
        <v>2</v>
      </c>
      <c r="F189" s="8" t="s">
        <v>903</v>
      </c>
      <c r="G189" s="13">
        <v>0</v>
      </c>
      <c r="H189" s="13"/>
      <c r="I189" s="8"/>
      <c r="J189" s="8"/>
      <c r="K189" s="4">
        <v>0</v>
      </c>
      <c r="L189" s="18"/>
      <c r="M189" s="31"/>
    </row>
    <row r="190" spans="1:13" s="23" customFormat="1" ht="12">
      <c r="A190" s="235"/>
      <c r="B190" s="13">
        <v>19</v>
      </c>
      <c r="C190" s="8" t="s">
        <v>904</v>
      </c>
      <c r="D190" s="13">
        <v>2</v>
      </c>
      <c r="E190" s="13">
        <v>2</v>
      </c>
      <c r="F190" s="8" t="s">
        <v>905</v>
      </c>
      <c r="G190" s="13">
        <v>0</v>
      </c>
      <c r="H190" s="13"/>
      <c r="I190" s="8"/>
      <c r="J190" s="8"/>
      <c r="K190" s="4">
        <v>0</v>
      </c>
      <c r="L190" s="18"/>
      <c r="M190" s="31"/>
    </row>
    <row r="191" spans="1:13" s="23" customFormat="1" ht="12">
      <c r="A191" s="235"/>
      <c r="B191" s="13">
        <v>20</v>
      </c>
      <c r="C191" s="8" t="s">
        <v>906</v>
      </c>
      <c r="D191" s="13">
        <v>1</v>
      </c>
      <c r="E191" s="13">
        <v>1</v>
      </c>
      <c r="F191" s="8" t="s">
        <v>757</v>
      </c>
      <c r="G191" s="13">
        <v>0</v>
      </c>
      <c r="H191" s="13"/>
      <c r="I191" s="8"/>
      <c r="J191" s="8"/>
      <c r="K191" s="4">
        <v>0</v>
      </c>
      <c r="L191" s="18"/>
      <c r="M191" s="31"/>
    </row>
    <row r="192" spans="1:13" s="23" customFormat="1" ht="36">
      <c r="A192" s="235"/>
      <c r="B192" s="13">
        <v>21</v>
      </c>
      <c r="C192" s="2" t="s">
        <v>758</v>
      </c>
      <c r="D192" s="3">
        <v>3</v>
      </c>
      <c r="E192" s="3">
        <v>4</v>
      </c>
      <c r="F192" s="2" t="s">
        <v>907</v>
      </c>
      <c r="G192" s="3">
        <v>1</v>
      </c>
      <c r="H192" s="13" t="s">
        <v>908</v>
      </c>
      <c r="I192" s="8"/>
      <c r="J192" s="8"/>
      <c r="K192" s="4">
        <v>1</v>
      </c>
      <c r="L192" s="18" t="s">
        <v>663</v>
      </c>
      <c r="M192" s="31"/>
    </row>
    <row r="193" spans="1:13" s="23" customFormat="1" ht="12">
      <c r="A193" s="235"/>
      <c r="B193" s="162">
        <v>22</v>
      </c>
      <c r="C193" s="10" t="s">
        <v>630</v>
      </c>
      <c r="D193" s="9">
        <v>1</v>
      </c>
      <c r="E193" s="9">
        <v>1</v>
      </c>
      <c r="F193" s="185" t="s">
        <v>956</v>
      </c>
      <c r="G193" s="3"/>
      <c r="H193" s="13"/>
      <c r="I193" s="8"/>
      <c r="J193" s="8"/>
      <c r="K193" s="4"/>
      <c r="L193" s="18"/>
      <c r="M193" s="6"/>
    </row>
    <row r="194" spans="1:13" s="23" customFormat="1" ht="84.75" customHeight="1">
      <c r="A194" s="235"/>
      <c r="B194" s="233" t="s">
        <v>1303</v>
      </c>
      <c r="C194" s="234"/>
      <c r="D194" s="41">
        <v>0</v>
      </c>
      <c r="E194" s="41">
        <v>3</v>
      </c>
      <c r="F194" s="170" t="s">
        <v>391</v>
      </c>
      <c r="G194" s="41">
        <v>0</v>
      </c>
      <c r="H194" s="41"/>
      <c r="I194" s="41"/>
      <c r="J194" s="41"/>
      <c r="K194" s="72">
        <v>1</v>
      </c>
      <c r="L194" s="72" t="s">
        <v>910</v>
      </c>
      <c r="M194" s="36"/>
    </row>
    <row r="195" spans="1:13" s="23" customFormat="1" ht="13.5">
      <c r="A195" s="235"/>
      <c r="B195" s="232" t="s">
        <v>79</v>
      </c>
      <c r="C195" s="232"/>
      <c r="D195" s="12">
        <f>SUM(D172:D194)</f>
        <v>65</v>
      </c>
      <c r="E195" s="12">
        <f>SUM(E172:E194)</f>
        <v>89</v>
      </c>
      <c r="F195" s="12">
        <f>SUM(F172:F194)</f>
        <v>0</v>
      </c>
      <c r="G195" s="12">
        <f>SUM(G172:G194)</f>
        <v>1</v>
      </c>
      <c r="H195" s="12"/>
      <c r="I195" s="12"/>
      <c r="J195" s="12"/>
      <c r="K195" s="12">
        <f>SUM(K172:K194)</f>
        <v>2</v>
      </c>
      <c r="L195" s="44"/>
      <c r="M195" s="36"/>
    </row>
    <row r="196" spans="1:13" s="23" customFormat="1" ht="14.25">
      <c r="A196" s="274" t="s">
        <v>911</v>
      </c>
      <c r="B196" s="275"/>
      <c r="C196" s="275"/>
      <c r="D196" s="74">
        <f>SUM(D171+D195)</f>
        <v>97</v>
      </c>
      <c r="E196" s="74">
        <f>SUM(E171+E195)</f>
        <v>127</v>
      </c>
      <c r="F196" s="74">
        <f>SUM(F171+F195)</f>
        <v>0</v>
      </c>
      <c r="G196" s="74">
        <f>SUM(G171+G195)</f>
        <v>3</v>
      </c>
      <c r="H196" s="74"/>
      <c r="I196" s="74"/>
      <c r="J196" s="74"/>
      <c r="K196" s="74">
        <f>SUM(K171+K195)</f>
        <v>3</v>
      </c>
      <c r="L196" s="75"/>
      <c r="M196" s="36"/>
    </row>
    <row r="197" spans="1:13" s="73" customFormat="1" ht="12">
      <c r="A197" s="235" t="s">
        <v>912</v>
      </c>
      <c r="B197" s="21"/>
      <c r="C197" s="2" t="s">
        <v>913</v>
      </c>
      <c r="D197" s="247">
        <v>14</v>
      </c>
      <c r="E197" s="3">
        <v>2</v>
      </c>
      <c r="F197" s="2" t="s">
        <v>914</v>
      </c>
      <c r="G197" s="3">
        <v>0</v>
      </c>
      <c r="H197" s="3"/>
      <c r="I197" s="3"/>
      <c r="J197" s="3"/>
      <c r="K197" s="4">
        <v>0</v>
      </c>
      <c r="L197" s="18"/>
      <c r="M197" s="238"/>
    </row>
    <row r="198" spans="1:13" s="73" customFormat="1" ht="36">
      <c r="A198" s="235"/>
      <c r="B198" s="21"/>
      <c r="C198" s="2" t="s">
        <v>915</v>
      </c>
      <c r="D198" s="247"/>
      <c r="E198" s="3">
        <v>7</v>
      </c>
      <c r="F198" s="2" t="s">
        <v>916</v>
      </c>
      <c r="G198" s="3">
        <v>0</v>
      </c>
      <c r="H198" s="3"/>
      <c r="I198" s="3"/>
      <c r="J198" s="3"/>
      <c r="K198" s="4">
        <v>0</v>
      </c>
      <c r="L198" s="18"/>
      <c r="M198" s="281"/>
    </row>
    <row r="199" spans="1:13" s="76" customFormat="1" ht="24">
      <c r="A199" s="235"/>
      <c r="B199" s="21"/>
      <c r="C199" s="2" t="s">
        <v>917</v>
      </c>
      <c r="D199" s="247"/>
      <c r="E199" s="3">
        <v>4</v>
      </c>
      <c r="F199" s="2" t="s">
        <v>918</v>
      </c>
      <c r="G199" s="3">
        <v>0</v>
      </c>
      <c r="H199" s="3"/>
      <c r="I199" s="21"/>
      <c r="J199" s="3"/>
      <c r="K199" s="4">
        <v>0</v>
      </c>
      <c r="L199" s="18"/>
      <c r="M199" s="281"/>
    </row>
    <row r="200" spans="1:13" s="73" customFormat="1" ht="144">
      <c r="A200" s="235"/>
      <c r="B200" s="21"/>
      <c r="C200" s="2" t="s">
        <v>919</v>
      </c>
      <c r="D200" s="247"/>
      <c r="E200" s="3">
        <v>6</v>
      </c>
      <c r="F200" s="143" t="s">
        <v>844</v>
      </c>
      <c r="G200" s="13">
        <v>4</v>
      </c>
      <c r="H200" s="123" t="s">
        <v>774</v>
      </c>
      <c r="I200" s="3"/>
      <c r="J200" s="2"/>
      <c r="K200" s="4">
        <v>0</v>
      </c>
      <c r="L200" s="18"/>
      <c r="M200" s="281"/>
    </row>
    <row r="201" spans="1:13" s="73" customFormat="1" ht="24">
      <c r="A201" s="235"/>
      <c r="B201" s="21"/>
      <c r="C201" s="2" t="s">
        <v>931</v>
      </c>
      <c r="D201" s="247"/>
      <c r="E201" s="3">
        <v>2</v>
      </c>
      <c r="F201" s="8" t="s">
        <v>932</v>
      </c>
      <c r="G201" s="13">
        <v>0</v>
      </c>
      <c r="H201" s="3"/>
      <c r="I201" s="3"/>
      <c r="J201" s="3"/>
      <c r="K201" s="4">
        <v>0</v>
      </c>
      <c r="L201" s="18"/>
      <c r="M201" s="239"/>
    </row>
    <row r="202" spans="1:13" s="23" customFormat="1" ht="85.5" customHeight="1">
      <c r="A202" s="235"/>
      <c r="B202" s="233" t="s">
        <v>1303</v>
      </c>
      <c r="C202" s="234"/>
      <c r="D202" s="41">
        <v>0</v>
      </c>
      <c r="E202" s="41">
        <v>1</v>
      </c>
      <c r="F202" s="71" t="s">
        <v>933</v>
      </c>
      <c r="G202" s="41">
        <v>0</v>
      </c>
      <c r="H202" s="41"/>
      <c r="I202" s="87"/>
      <c r="J202" s="41"/>
      <c r="K202" s="72">
        <v>1</v>
      </c>
      <c r="L202" s="72" t="s">
        <v>934</v>
      </c>
      <c r="M202" s="36"/>
    </row>
    <row r="203" spans="1:13" s="23" customFormat="1" ht="13.5">
      <c r="A203" s="235"/>
      <c r="B203" s="283" t="s">
        <v>935</v>
      </c>
      <c r="C203" s="283"/>
      <c r="D203" s="12">
        <f>SUM(D197:D202)</f>
        <v>14</v>
      </c>
      <c r="E203" s="12">
        <f>SUM(E197:E202)</f>
        <v>22</v>
      </c>
      <c r="F203" s="12">
        <f>SUM(F197:F202)</f>
        <v>0</v>
      </c>
      <c r="G203" s="12">
        <f>SUM(G197:G202)</f>
        <v>4</v>
      </c>
      <c r="H203" s="12"/>
      <c r="I203" s="12"/>
      <c r="J203" s="12"/>
      <c r="K203" s="12">
        <f>SUM(K197:K202)</f>
        <v>1</v>
      </c>
      <c r="L203" s="44"/>
      <c r="M203" s="36"/>
    </row>
    <row r="204" spans="1:13" s="73" customFormat="1" ht="14.25">
      <c r="A204" s="278" t="s">
        <v>936</v>
      </c>
      <c r="B204" s="279"/>
      <c r="C204" s="279"/>
      <c r="D204" s="113">
        <f>D196+D203</f>
        <v>111</v>
      </c>
      <c r="E204" s="113">
        <f>E196+E203</f>
        <v>149</v>
      </c>
      <c r="F204" s="110"/>
      <c r="G204" s="110">
        <f>G196+G203</f>
        <v>7</v>
      </c>
      <c r="H204" s="110"/>
      <c r="I204" s="110"/>
      <c r="J204" s="110"/>
      <c r="K204" s="110">
        <f>K196+K203</f>
        <v>4</v>
      </c>
      <c r="L204" s="115"/>
      <c r="M204" s="116"/>
    </row>
    <row r="205" spans="1:13" s="23" customFormat="1" ht="24">
      <c r="A205" s="235" t="s">
        <v>937</v>
      </c>
      <c r="B205" s="3">
        <v>1</v>
      </c>
      <c r="C205" s="2" t="s">
        <v>938</v>
      </c>
      <c r="D205" s="3">
        <v>6</v>
      </c>
      <c r="E205" s="3">
        <v>6</v>
      </c>
      <c r="F205" s="2" t="s">
        <v>939</v>
      </c>
      <c r="G205" s="3">
        <v>0</v>
      </c>
      <c r="H205" s="3"/>
      <c r="I205" s="2"/>
      <c r="J205" s="2"/>
      <c r="K205" s="4">
        <v>0</v>
      </c>
      <c r="L205" s="18"/>
      <c r="M205" s="31"/>
    </row>
    <row r="206" spans="1:13" s="23" customFormat="1" ht="45">
      <c r="A206" s="235"/>
      <c r="B206" s="3">
        <v>2</v>
      </c>
      <c r="C206" s="2" t="s">
        <v>940</v>
      </c>
      <c r="D206" s="3">
        <v>6</v>
      </c>
      <c r="E206" s="3">
        <v>6</v>
      </c>
      <c r="F206" s="2" t="s">
        <v>941</v>
      </c>
      <c r="G206" s="3">
        <v>0</v>
      </c>
      <c r="H206" s="3"/>
      <c r="I206" s="2"/>
      <c r="J206" s="2"/>
      <c r="K206" s="4">
        <v>0</v>
      </c>
      <c r="L206" s="18"/>
      <c r="M206" s="31" t="s">
        <v>909</v>
      </c>
    </row>
    <row r="207" spans="1:13" s="23" customFormat="1" ht="90">
      <c r="A207" s="235"/>
      <c r="B207" s="247">
        <v>3</v>
      </c>
      <c r="C207" s="21" t="s">
        <v>942</v>
      </c>
      <c r="D207" s="3">
        <v>16</v>
      </c>
      <c r="E207" s="3">
        <v>16</v>
      </c>
      <c r="F207" s="8" t="s">
        <v>943</v>
      </c>
      <c r="G207" s="165">
        <v>0</v>
      </c>
      <c r="H207" s="9"/>
      <c r="I207" s="2"/>
      <c r="J207" s="2"/>
      <c r="K207" s="4">
        <v>0</v>
      </c>
      <c r="L207" s="18"/>
      <c r="M207" s="6" t="s">
        <v>851</v>
      </c>
    </row>
    <row r="208" spans="1:13" s="23" customFormat="1" ht="12">
      <c r="A208" s="235"/>
      <c r="B208" s="247"/>
      <c r="C208" s="21" t="s">
        <v>944</v>
      </c>
      <c r="D208" s="3">
        <v>2</v>
      </c>
      <c r="E208" s="3">
        <v>2</v>
      </c>
      <c r="F208" s="8" t="s">
        <v>945</v>
      </c>
      <c r="G208" s="13">
        <v>0</v>
      </c>
      <c r="H208" s="3"/>
      <c r="I208" s="2"/>
      <c r="J208" s="2"/>
      <c r="K208" s="4">
        <v>0</v>
      </c>
      <c r="L208" s="18"/>
      <c r="M208" s="31"/>
    </row>
    <row r="209" spans="1:13" s="23" customFormat="1" ht="84" customHeight="1">
      <c r="A209" s="235"/>
      <c r="B209" s="233" t="s">
        <v>1303</v>
      </c>
      <c r="C209" s="234"/>
      <c r="D209" s="41">
        <v>0</v>
      </c>
      <c r="E209" s="41">
        <v>3</v>
      </c>
      <c r="F209" s="71" t="s">
        <v>946</v>
      </c>
      <c r="G209" s="41">
        <v>0</v>
      </c>
      <c r="H209" s="41"/>
      <c r="I209" s="71"/>
      <c r="J209" s="71"/>
      <c r="K209" s="72">
        <v>1</v>
      </c>
      <c r="L209" s="84" t="s">
        <v>947</v>
      </c>
      <c r="M209" s="36"/>
    </row>
    <row r="210" spans="1:13" s="88" customFormat="1" ht="13.5">
      <c r="A210" s="235"/>
      <c r="B210" s="232" t="s">
        <v>79</v>
      </c>
      <c r="C210" s="232"/>
      <c r="D210" s="12">
        <f>SUM(D205:D209)</f>
        <v>30</v>
      </c>
      <c r="E210" s="12">
        <f>SUM(E205:E209)</f>
        <v>33</v>
      </c>
      <c r="F210" s="12">
        <v>28</v>
      </c>
      <c r="G210" s="12">
        <f>SUM(G205:G209)</f>
        <v>0</v>
      </c>
      <c r="H210" s="12"/>
      <c r="I210" s="12"/>
      <c r="J210" s="12"/>
      <c r="K210" s="12">
        <f>SUM(K205:K209)</f>
        <v>1</v>
      </c>
      <c r="L210" s="44"/>
      <c r="M210" s="36"/>
    </row>
    <row r="211" spans="1:13" s="73" customFormat="1" ht="120">
      <c r="A211" s="235" t="s">
        <v>948</v>
      </c>
      <c r="B211" s="13">
        <v>1</v>
      </c>
      <c r="C211" s="8" t="s">
        <v>949</v>
      </c>
      <c r="D211" s="13">
        <v>17</v>
      </c>
      <c r="E211" s="13">
        <v>29</v>
      </c>
      <c r="F211" s="142" t="s">
        <v>1131</v>
      </c>
      <c r="G211" s="13">
        <v>2</v>
      </c>
      <c r="H211" s="208" t="s">
        <v>210</v>
      </c>
      <c r="I211" s="8"/>
      <c r="J211" s="8"/>
      <c r="K211" s="4">
        <v>0</v>
      </c>
      <c r="L211" s="18"/>
      <c r="M211" s="5"/>
    </row>
    <row r="212" spans="1:13" s="73" customFormat="1" ht="48">
      <c r="A212" s="235"/>
      <c r="B212" s="13">
        <v>2</v>
      </c>
      <c r="C212" s="8" t="s">
        <v>950</v>
      </c>
      <c r="D212" s="13">
        <v>5</v>
      </c>
      <c r="E212" s="13">
        <v>11</v>
      </c>
      <c r="F212" s="8" t="s">
        <v>951</v>
      </c>
      <c r="G212" s="13">
        <v>0</v>
      </c>
      <c r="H212" s="13"/>
      <c r="I212" s="8"/>
      <c r="J212" s="8"/>
      <c r="K212" s="4">
        <v>0</v>
      </c>
      <c r="L212" s="18"/>
      <c r="M212" s="31"/>
    </row>
    <row r="213" spans="1:13" s="73" customFormat="1" ht="32.25" customHeight="1">
      <c r="A213" s="235"/>
      <c r="B213" s="13">
        <v>3</v>
      </c>
      <c r="C213" s="8" t="s">
        <v>486</v>
      </c>
      <c r="D213" s="13">
        <v>3</v>
      </c>
      <c r="E213" s="13">
        <v>4</v>
      </c>
      <c r="F213" s="8" t="s">
        <v>650</v>
      </c>
      <c r="G213" s="13">
        <v>0</v>
      </c>
      <c r="H213" s="13"/>
      <c r="I213" s="8"/>
      <c r="J213" s="8"/>
      <c r="K213" s="4">
        <v>0</v>
      </c>
      <c r="L213" s="18"/>
      <c r="M213" s="5"/>
    </row>
    <row r="214" spans="1:13" s="73" customFormat="1" ht="36">
      <c r="A214" s="235"/>
      <c r="B214" s="13">
        <v>4</v>
      </c>
      <c r="C214" s="8" t="s">
        <v>952</v>
      </c>
      <c r="D214" s="13">
        <v>6</v>
      </c>
      <c r="E214" s="13">
        <v>9</v>
      </c>
      <c r="F214" s="8" t="s">
        <v>957</v>
      </c>
      <c r="G214" s="13">
        <v>0</v>
      </c>
      <c r="H214" s="13"/>
      <c r="I214" s="8"/>
      <c r="J214" s="13"/>
      <c r="K214" s="4">
        <v>0</v>
      </c>
      <c r="L214" s="18"/>
      <c r="M214" s="31"/>
    </row>
    <row r="215" spans="1:13" s="73" customFormat="1" ht="36">
      <c r="A215" s="235"/>
      <c r="B215" s="13">
        <v>5</v>
      </c>
      <c r="C215" s="8" t="s">
        <v>958</v>
      </c>
      <c r="D215" s="13">
        <v>6</v>
      </c>
      <c r="E215" s="13">
        <v>9</v>
      </c>
      <c r="F215" s="8" t="s">
        <v>959</v>
      </c>
      <c r="G215" s="13">
        <v>0</v>
      </c>
      <c r="H215" s="13"/>
      <c r="I215" s="8"/>
      <c r="J215" s="8"/>
      <c r="K215" s="4">
        <v>0</v>
      </c>
      <c r="L215" s="18"/>
      <c r="M215" s="31"/>
    </row>
    <row r="216" spans="1:13" s="73" customFormat="1" ht="36">
      <c r="A216" s="235"/>
      <c r="B216" s="13">
        <v>6</v>
      </c>
      <c r="C216" s="8" t="s">
        <v>960</v>
      </c>
      <c r="D216" s="13">
        <v>5</v>
      </c>
      <c r="E216" s="13">
        <v>8</v>
      </c>
      <c r="F216" s="8" t="s">
        <v>961</v>
      </c>
      <c r="G216" s="13">
        <v>0</v>
      </c>
      <c r="H216" s="13"/>
      <c r="I216" s="8"/>
      <c r="J216" s="8"/>
      <c r="K216" s="4">
        <v>0</v>
      </c>
      <c r="L216" s="18"/>
      <c r="M216" s="31"/>
    </row>
    <row r="217" spans="1:13" s="73" customFormat="1" ht="24">
      <c r="A217" s="235"/>
      <c r="B217" s="13">
        <v>7</v>
      </c>
      <c r="C217" s="8" t="s">
        <v>962</v>
      </c>
      <c r="D217" s="13">
        <v>4</v>
      </c>
      <c r="E217" s="13">
        <v>5</v>
      </c>
      <c r="F217" s="8" t="s">
        <v>963</v>
      </c>
      <c r="G217" s="13">
        <v>0</v>
      </c>
      <c r="H217" s="13"/>
      <c r="I217" s="8"/>
      <c r="J217" s="8"/>
      <c r="K217" s="4">
        <v>0</v>
      </c>
      <c r="L217" s="18"/>
      <c r="M217" s="31"/>
    </row>
    <row r="218" spans="1:13" s="73" customFormat="1" ht="36">
      <c r="A218" s="235"/>
      <c r="B218" s="13">
        <v>8</v>
      </c>
      <c r="C218" s="8" t="s">
        <v>964</v>
      </c>
      <c r="D218" s="13">
        <v>5</v>
      </c>
      <c r="E218" s="13">
        <v>9</v>
      </c>
      <c r="F218" s="8" t="s">
        <v>965</v>
      </c>
      <c r="G218" s="13">
        <v>0</v>
      </c>
      <c r="H218" s="13"/>
      <c r="I218" s="8"/>
      <c r="J218" s="13"/>
      <c r="K218" s="4">
        <v>0</v>
      </c>
      <c r="L218" s="18"/>
      <c r="M218" s="5"/>
    </row>
    <row r="219" spans="1:13" s="73" customFormat="1" ht="24">
      <c r="A219" s="235"/>
      <c r="B219" s="13">
        <v>9</v>
      </c>
      <c r="C219" s="8" t="s">
        <v>966</v>
      </c>
      <c r="D219" s="13">
        <v>3</v>
      </c>
      <c r="E219" s="13">
        <v>4</v>
      </c>
      <c r="F219" s="8" t="s">
        <v>967</v>
      </c>
      <c r="G219" s="13">
        <v>0</v>
      </c>
      <c r="H219" s="13"/>
      <c r="I219" s="8"/>
      <c r="J219" s="8"/>
      <c r="K219" s="4">
        <v>0</v>
      </c>
      <c r="L219" s="18"/>
      <c r="M219" s="31"/>
    </row>
    <row r="220" spans="1:13" s="73" customFormat="1" ht="12">
      <c r="A220" s="235"/>
      <c r="B220" s="13">
        <v>10</v>
      </c>
      <c r="C220" s="8" t="s">
        <v>968</v>
      </c>
      <c r="D220" s="13">
        <v>1</v>
      </c>
      <c r="E220" s="13">
        <v>1</v>
      </c>
      <c r="F220" s="8" t="s">
        <v>969</v>
      </c>
      <c r="G220" s="13">
        <v>0</v>
      </c>
      <c r="H220" s="13"/>
      <c r="I220" s="8"/>
      <c r="J220" s="8"/>
      <c r="K220" s="4">
        <v>0</v>
      </c>
      <c r="L220" s="18"/>
      <c r="M220" s="31"/>
    </row>
    <row r="221" spans="1:13" s="73" customFormat="1" ht="24">
      <c r="A221" s="235"/>
      <c r="B221" s="13">
        <v>11</v>
      </c>
      <c r="C221" s="8" t="s">
        <v>970</v>
      </c>
      <c r="D221" s="13">
        <v>2</v>
      </c>
      <c r="E221" s="13">
        <v>4</v>
      </c>
      <c r="F221" s="8" t="s">
        <v>971</v>
      </c>
      <c r="G221" s="13">
        <v>0</v>
      </c>
      <c r="H221" s="13"/>
      <c r="I221" s="8"/>
      <c r="J221" s="8"/>
      <c r="K221" s="4">
        <v>0</v>
      </c>
      <c r="L221" s="18"/>
      <c r="M221" s="6"/>
    </row>
    <row r="222" spans="1:13" s="73" customFormat="1" ht="24">
      <c r="A222" s="235"/>
      <c r="B222" s="13">
        <v>12</v>
      </c>
      <c r="C222" s="8" t="s">
        <v>972</v>
      </c>
      <c r="D222" s="13">
        <v>3</v>
      </c>
      <c r="E222" s="13">
        <v>4</v>
      </c>
      <c r="F222" s="8" t="s">
        <v>977</v>
      </c>
      <c r="G222" s="13">
        <v>0</v>
      </c>
      <c r="H222" s="13"/>
      <c r="I222" s="8"/>
      <c r="J222" s="8"/>
      <c r="K222" s="4">
        <v>0</v>
      </c>
      <c r="L222" s="18"/>
      <c r="M222" s="31"/>
    </row>
    <row r="223" spans="1:13" s="73" customFormat="1" ht="12">
      <c r="A223" s="235"/>
      <c r="B223" s="13">
        <v>13</v>
      </c>
      <c r="C223" s="8" t="s">
        <v>978</v>
      </c>
      <c r="D223" s="13">
        <v>2</v>
      </c>
      <c r="E223" s="13">
        <v>2</v>
      </c>
      <c r="F223" s="8" t="s">
        <v>979</v>
      </c>
      <c r="G223" s="13">
        <v>0</v>
      </c>
      <c r="H223" s="13"/>
      <c r="I223" s="13"/>
      <c r="J223" s="8"/>
      <c r="K223" s="4">
        <v>0</v>
      </c>
      <c r="L223" s="18"/>
      <c r="M223" s="31"/>
    </row>
    <row r="224" spans="1:13" s="73" customFormat="1" ht="12">
      <c r="A224" s="235"/>
      <c r="B224" s="13">
        <v>14</v>
      </c>
      <c r="C224" s="8" t="s">
        <v>980</v>
      </c>
      <c r="D224" s="13">
        <v>1</v>
      </c>
      <c r="E224" s="13">
        <v>1</v>
      </c>
      <c r="F224" s="8" t="s">
        <v>981</v>
      </c>
      <c r="G224" s="13">
        <v>0</v>
      </c>
      <c r="H224" s="13"/>
      <c r="I224" s="8"/>
      <c r="J224" s="8"/>
      <c r="K224" s="4">
        <v>0</v>
      </c>
      <c r="L224" s="18"/>
      <c r="M224" s="31"/>
    </row>
    <row r="225" spans="1:13" s="73" customFormat="1" ht="13.5">
      <c r="A225" s="235"/>
      <c r="B225" s="232" t="s">
        <v>79</v>
      </c>
      <c r="C225" s="232"/>
      <c r="D225" s="12">
        <f>SUM(D211:D224)</f>
        <v>63</v>
      </c>
      <c r="E225" s="12">
        <f>SUM(E211:E224)</f>
        <v>100</v>
      </c>
      <c r="F225" s="12">
        <f>SUM(F211:F224)</f>
        <v>0</v>
      </c>
      <c r="G225" s="12">
        <f>SUM(G211:G224)</f>
        <v>2</v>
      </c>
      <c r="H225" s="12"/>
      <c r="I225" s="12"/>
      <c r="J225" s="12"/>
      <c r="K225" s="12">
        <f>SUM(K211:K224)</f>
        <v>0</v>
      </c>
      <c r="L225" s="44"/>
      <c r="M225" s="36"/>
    </row>
    <row r="226" spans="1:13" s="73" customFormat="1" ht="14.25">
      <c r="A226" s="278" t="s">
        <v>982</v>
      </c>
      <c r="B226" s="279"/>
      <c r="C226" s="279"/>
      <c r="D226" s="113">
        <f>SUM(D225+D210)</f>
        <v>93</v>
      </c>
      <c r="E226" s="113">
        <f>SUM(E225+E210)</f>
        <v>133</v>
      </c>
      <c r="F226" s="113">
        <v>0</v>
      </c>
      <c r="G226" s="113">
        <f>SUM(G210+G225)</f>
        <v>2</v>
      </c>
      <c r="H226" s="113"/>
      <c r="I226" s="113"/>
      <c r="J226" s="113"/>
      <c r="K226" s="113">
        <f>SUM(K210+K225)</f>
        <v>1</v>
      </c>
      <c r="L226" s="112"/>
      <c r="M226" s="114"/>
    </row>
    <row r="227" spans="1:13" s="61" customFormat="1" ht="60">
      <c r="A227" s="235" t="s">
        <v>983</v>
      </c>
      <c r="B227" s="89" t="s">
        <v>984</v>
      </c>
      <c r="C227" s="2" t="s">
        <v>985</v>
      </c>
      <c r="D227" s="3">
        <v>14</v>
      </c>
      <c r="E227" s="3">
        <v>13</v>
      </c>
      <c r="F227" s="2" t="s">
        <v>401</v>
      </c>
      <c r="G227" s="3">
        <v>0</v>
      </c>
      <c r="H227" s="3"/>
      <c r="I227" s="3"/>
      <c r="J227" s="3"/>
      <c r="K227" s="4">
        <v>0</v>
      </c>
      <c r="L227" s="18"/>
      <c r="M227" s="5"/>
    </row>
    <row r="228" spans="1:13" s="61" customFormat="1" ht="24">
      <c r="A228" s="235"/>
      <c r="B228" s="3">
        <v>3</v>
      </c>
      <c r="C228" s="2" t="s">
        <v>481</v>
      </c>
      <c r="D228" s="3">
        <v>8</v>
      </c>
      <c r="E228" s="3">
        <v>6</v>
      </c>
      <c r="F228" s="140" t="s">
        <v>1130</v>
      </c>
      <c r="G228" s="3">
        <v>0</v>
      </c>
      <c r="H228" s="3"/>
      <c r="I228" s="3"/>
      <c r="J228" s="141"/>
      <c r="K228" s="4">
        <v>0</v>
      </c>
      <c r="L228" s="18"/>
      <c r="M228" s="5"/>
    </row>
    <row r="229" spans="1:13" s="61" customFormat="1" ht="24">
      <c r="A229" s="235"/>
      <c r="B229" s="3">
        <v>4</v>
      </c>
      <c r="C229" s="2" t="s">
        <v>482</v>
      </c>
      <c r="D229" s="3">
        <v>6</v>
      </c>
      <c r="E229" s="3">
        <v>6</v>
      </c>
      <c r="F229" s="2" t="s">
        <v>986</v>
      </c>
      <c r="G229" s="3">
        <v>0</v>
      </c>
      <c r="H229" s="3"/>
      <c r="I229" s="3"/>
      <c r="J229" s="3"/>
      <c r="K229" s="4">
        <v>0</v>
      </c>
      <c r="L229" s="18"/>
      <c r="M229" s="5"/>
    </row>
    <row r="230" spans="1:13" s="61" customFormat="1" ht="84" customHeight="1">
      <c r="A230" s="235"/>
      <c r="B230" s="233" t="s">
        <v>1303</v>
      </c>
      <c r="C230" s="234"/>
      <c r="D230" s="41">
        <v>0</v>
      </c>
      <c r="E230" s="41">
        <v>3</v>
      </c>
      <c r="F230" s="216" t="s">
        <v>249</v>
      </c>
      <c r="G230" s="41">
        <v>0</v>
      </c>
      <c r="H230" s="41"/>
      <c r="I230" s="41" t="s">
        <v>250</v>
      </c>
      <c r="J230" s="41"/>
      <c r="K230" s="72">
        <v>0</v>
      </c>
      <c r="L230" s="72"/>
      <c r="M230" s="36"/>
    </row>
    <row r="231" spans="1:13" s="53" customFormat="1" ht="14.25">
      <c r="A231" s="235"/>
      <c r="B231" s="232" t="s">
        <v>79</v>
      </c>
      <c r="C231" s="232"/>
      <c r="D231" s="12">
        <f>SUM(D227:D230)</f>
        <v>28</v>
      </c>
      <c r="E231" s="12">
        <f>SUM(E227:E230)</f>
        <v>28</v>
      </c>
      <c r="F231" s="12">
        <f>SUM(F227:F230)</f>
        <v>0</v>
      </c>
      <c r="G231" s="12">
        <f>SUM(G227:G230)</f>
        <v>0</v>
      </c>
      <c r="H231" s="12"/>
      <c r="I231" s="12"/>
      <c r="J231" s="12"/>
      <c r="K231" s="12">
        <f>SUM(K227:K230)</f>
        <v>0</v>
      </c>
      <c r="L231" s="44"/>
      <c r="M231" s="36"/>
    </row>
    <row r="232" spans="1:13" s="61" customFormat="1" ht="24">
      <c r="A232" s="235" t="s">
        <v>987</v>
      </c>
      <c r="B232" s="3">
        <v>1</v>
      </c>
      <c r="C232" s="8" t="s">
        <v>988</v>
      </c>
      <c r="D232" s="3">
        <v>5</v>
      </c>
      <c r="E232" s="3">
        <v>5</v>
      </c>
      <c r="F232" s="8" t="s">
        <v>989</v>
      </c>
      <c r="G232" s="13">
        <v>0</v>
      </c>
      <c r="H232" s="13"/>
      <c r="I232" s="13"/>
      <c r="J232" s="13"/>
      <c r="K232" s="4">
        <v>0</v>
      </c>
      <c r="L232" s="18"/>
      <c r="M232" s="5"/>
    </row>
    <row r="233" spans="1:13" s="61" customFormat="1" ht="48">
      <c r="A233" s="235"/>
      <c r="B233" s="3">
        <v>2</v>
      </c>
      <c r="C233" s="8" t="s">
        <v>990</v>
      </c>
      <c r="D233" s="3">
        <v>6</v>
      </c>
      <c r="E233" s="3">
        <v>11</v>
      </c>
      <c r="F233" s="2" t="s">
        <v>1087</v>
      </c>
      <c r="G233" s="3">
        <v>1</v>
      </c>
      <c r="H233" s="3" t="s">
        <v>991</v>
      </c>
      <c r="I233" s="3"/>
      <c r="J233" s="3"/>
      <c r="K233" s="4">
        <v>0</v>
      </c>
      <c r="L233" s="18"/>
      <c r="M233" s="5"/>
    </row>
    <row r="234" spans="1:13" s="61" customFormat="1" ht="60">
      <c r="A234" s="235"/>
      <c r="B234" s="3">
        <v>3</v>
      </c>
      <c r="C234" s="8" t="s">
        <v>992</v>
      </c>
      <c r="D234" s="3">
        <v>7</v>
      </c>
      <c r="E234" s="3">
        <v>15</v>
      </c>
      <c r="F234" s="2" t="s">
        <v>109</v>
      </c>
      <c r="G234" s="3">
        <v>0</v>
      </c>
      <c r="H234" s="3"/>
      <c r="I234" s="3"/>
      <c r="J234" s="13"/>
      <c r="K234" s="4">
        <v>0</v>
      </c>
      <c r="L234" s="18"/>
      <c r="M234" s="5"/>
    </row>
    <row r="235" spans="1:13" s="61" customFormat="1" ht="48">
      <c r="A235" s="235"/>
      <c r="B235" s="3">
        <v>4</v>
      </c>
      <c r="C235" s="8" t="s">
        <v>110</v>
      </c>
      <c r="D235" s="3">
        <v>7</v>
      </c>
      <c r="E235" s="3">
        <v>10</v>
      </c>
      <c r="F235" s="129" t="s">
        <v>406</v>
      </c>
      <c r="G235" s="3">
        <v>0</v>
      </c>
      <c r="H235" s="3"/>
      <c r="I235" s="3"/>
      <c r="J235" s="130"/>
      <c r="K235" s="4">
        <v>0</v>
      </c>
      <c r="L235" s="18"/>
      <c r="M235" s="5"/>
    </row>
    <row r="236" spans="1:13" s="61" customFormat="1" ht="24">
      <c r="A236" s="235"/>
      <c r="B236" s="3">
        <v>5</v>
      </c>
      <c r="C236" s="8" t="s">
        <v>111</v>
      </c>
      <c r="D236" s="3">
        <v>4</v>
      </c>
      <c r="E236" s="3">
        <v>5</v>
      </c>
      <c r="F236" s="125" t="s">
        <v>803</v>
      </c>
      <c r="G236" s="13">
        <v>0</v>
      </c>
      <c r="H236" s="13"/>
      <c r="I236" s="13"/>
      <c r="J236" s="126"/>
      <c r="K236" s="4">
        <v>0</v>
      </c>
      <c r="L236" s="18"/>
      <c r="M236" s="5"/>
    </row>
    <row r="237" spans="1:13" s="61" customFormat="1" ht="24">
      <c r="A237" s="235"/>
      <c r="B237" s="3">
        <v>6</v>
      </c>
      <c r="C237" s="8" t="s">
        <v>112</v>
      </c>
      <c r="D237" s="3">
        <v>3</v>
      </c>
      <c r="E237" s="3">
        <v>4</v>
      </c>
      <c r="F237" s="2" t="s">
        <v>113</v>
      </c>
      <c r="G237" s="3">
        <v>0</v>
      </c>
      <c r="H237" s="3"/>
      <c r="I237" s="90"/>
      <c r="J237" s="3"/>
      <c r="K237" s="4">
        <v>0</v>
      </c>
      <c r="L237" s="18"/>
      <c r="M237" s="5"/>
    </row>
    <row r="238" spans="1:13" s="61" customFormat="1" ht="24">
      <c r="A238" s="235"/>
      <c r="B238" s="13">
        <v>7</v>
      </c>
      <c r="C238" s="8" t="s">
        <v>114</v>
      </c>
      <c r="D238" s="13">
        <v>3</v>
      </c>
      <c r="E238" s="13">
        <v>4</v>
      </c>
      <c r="F238" s="8" t="s">
        <v>115</v>
      </c>
      <c r="G238" s="13">
        <v>0</v>
      </c>
      <c r="H238" s="13"/>
      <c r="I238" s="3"/>
      <c r="J238" s="3"/>
      <c r="K238" s="4">
        <v>0</v>
      </c>
      <c r="L238" s="18"/>
      <c r="M238" s="6"/>
    </row>
    <row r="239" spans="1:13" s="61" customFormat="1" ht="14.25">
      <c r="A239" s="235"/>
      <c r="B239" s="3">
        <v>8</v>
      </c>
      <c r="C239" s="8" t="s">
        <v>119</v>
      </c>
      <c r="D239" s="3">
        <v>2</v>
      </c>
      <c r="E239" s="3">
        <v>3</v>
      </c>
      <c r="F239" s="2" t="s">
        <v>120</v>
      </c>
      <c r="G239" s="3">
        <v>0</v>
      </c>
      <c r="H239" s="3"/>
      <c r="I239" s="3"/>
      <c r="J239" s="3"/>
      <c r="K239" s="4">
        <v>0</v>
      </c>
      <c r="L239" s="18"/>
      <c r="M239" s="6"/>
    </row>
    <row r="240" spans="1:13" s="61" customFormat="1" ht="14.25">
      <c r="A240" s="235"/>
      <c r="B240" s="13">
        <v>9</v>
      </c>
      <c r="C240" s="8" t="s">
        <v>123</v>
      </c>
      <c r="D240" s="3">
        <v>2</v>
      </c>
      <c r="E240" s="3">
        <v>3</v>
      </c>
      <c r="F240" s="2" t="s">
        <v>124</v>
      </c>
      <c r="G240" s="3">
        <v>0</v>
      </c>
      <c r="H240" s="3"/>
      <c r="I240" s="3"/>
      <c r="J240" s="3"/>
      <c r="K240" s="4">
        <v>0</v>
      </c>
      <c r="L240" s="18"/>
      <c r="M240" s="5"/>
    </row>
    <row r="241" spans="1:13" s="61" customFormat="1" ht="36">
      <c r="A241" s="235"/>
      <c r="B241" s="3">
        <v>10</v>
      </c>
      <c r="C241" s="8" t="s">
        <v>125</v>
      </c>
      <c r="D241" s="3">
        <v>4</v>
      </c>
      <c r="E241" s="3">
        <v>7</v>
      </c>
      <c r="F241" s="2" t="s">
        <v>1086</v>
      </c>
      <c r="G241" s="3">
        <v>0</v>
      </c>
      <c r="H241" s="3"/>
      <c r="I241" s="3"/>
      <c r="J241" s="3"/>
      <c r="K241" s="4">
        <v>1</v>
      </c>
      <c r="L241" s="3" t="s">
        <v>993</v>
      </c>
      <c r="M241" s="5"/>
    </row>
    <row r="242" spans="1:13" s="61" customFormat="1" ht="14.25">
      <c r="A242" s="235"/>
      <c r="B242" s="13">
        <v>11</v>
      </c>
      <c r="C242" s="8" t="s">
        <v>126</v>
      </c>
      <c r="D242" s="3">
        <v>2</v>
      </c>
      <c r="E242" s="3">
        <v>3</v>
      </c>
      <c r="F242" s="2" t="s">
        <v>994</v>
      </c>
      <c r="G242" s="3">
        <v>0</v>
      </c>
      <c r="H242" s="3"/>
      <c r="I242" s="3"/>
      <c r="J242" s="3"/>
      <c r="K242" s="4">
        <v>0</v>
      </c>
      <c r="L242" s="18"/>
      <c r="M242" s="5"/>
    </row>
    <row r="243" spans="1:13" s="61" customFormat="1" ht="36">
      <c r="A243" s="235"/>
      <c r="B243" s="3">
        <v>12</v>
      </c>
      <c r="C243" s="8" t="s">
        <v>127</v>
      </c>
      <c r="D243" s="3">
        <v>4</v>
      </c>
      <c r="E243" s="3">
        <v>9</v>
      </c>
      <c r="F243" s="2" t="s">
        <v>128</v>
      </c>
      <c r="G243" s="3">
        <v>0</v>
      </c>
      <c r="H243" s="3"/>
      <c r="I243" s="3"/>
      <c r="J243" s="3"/>
      <c r="K243" s="4">
        <v>0</v>
      </c>
      <c r="L243" s="18"/>
      <c r="M243" s="5"/>
    </row>
    <row r="244" spans="1:13" s="61" customFormat="1" ht="14.25">
      <c r="A244" s="235"/>
      <c r="B244" s="13">
        <v>13</v>
      </c>
      <c r="C244" s="8" t="s">
        <v>995</v>
      </c>
      <c r="D244" s="3">
        <v>1</v>
      </c>
      <c r="E244" s="3">
        <v>1</v>
      </c>
      <c r="F244" s="2" t="s">
        <v>996</v>
      </c>
      <c r="G244" s="3">
        <v>0</v>
      </c>
      <c r="H244" s="3"/>
      <c r="I244" s="3"/>
      <c r="J244" s="3"/>
      <c r="K244" s="4">
        <v>0</v>
      </c>
      <c r="L244" s="18"/>
      <c r="M244" s="5"/>
    </row>
    <row r="245" spans="1:13" s="61" customFormat="1" ht="14.25">
      <c r="A245" s="235"/>
      <c r="B245" s="3">
        <v>14</v>
      </c>
      <c r="C245" s="8" t="s">
        <v>129</v>
      </c>
      <c r="D245" s="3">
        <v>1</v>
      </c>
      <c r="E245" s="3">
        <v>1</v>
      </c>
      <c r="F245" s="2" t="s">
        <v>130</v>
      </c>
      <c r="G245" s="3">
        <v>0</v>
      </c>
      <c r="H245" s="3"/>
      <c r="I245" s="3"/>
      <c r="J245" s="3"/>
      <c r="K245" s="4">
        <v>0</v>
      </c>
      <c r="L245" s="18"/>
      <c r="M245" s="5"/>
    </row>
    <row r="246" spans="1:13" s="61" customFormat="1" ht="36">
      <c r="A246" s="235"/>
      <c r="B246" s="13">
        <v>15</v>
      </c>
      <c r="C246" s="8" t="s">
        <v>131</v>
      </c>
      <c r="D246" s="3">
        <v>4</v>
      </c>
      <c r="E246" s="3">
        <v>8</v>
      </c>
      <c r="F246" s="2" t="s">
        <v>997</v>
      </c>
      <c r="G246" s="3">
        <v>0</v>
      </c>
      <c r="H246" s="3"/>
      <c r="I246" s="3"/>
      <c r="J246" s="3"/>
      <c r="K246" s="4">
        <v>0</v>
      </c>
      <c r="L246" s="18"/>
      <c r="M246" s="5"/>
    </row>
    <row r="247" spans="1:13" s="61" customFormat="1" ht="14.25">
      <c r="A247" s="235"/>
      <c r="B247" s="232" t="s">
        <v>998</v>
      </c>
      <c r="C247" s="232"/>
      <c r="D247" s="12">
        <f>SUM(D232:D246)</f>
        <v>55</v>
      </c>
      <c r="E247" s="12">
        <f>SUM(E232:E246)</f>
        <v>89</v>
      </c>
      <c r="F247" s="12">
        <f>SUM(F232:F246)</f>
        <v>0</v>
      </c>
      <c r="G247" s="12">
        <f>SUM(G232:G246)</f>
        <v>1</v>
      </c>
      <c r="H247" s="12"/>
      <c r="I247" s="12"/>
      <c r="J247" s="12"/>
      <c r="K247" s="12">
        <f>SUM(K232:K246)</f>
        <v>1</v>
      </c>
      <c r="L247" s="44"/>
      <c r="M247" s="36"/>
    </row>
    <row r="248" spans="1:13" s="61" customFormat="1" ht="14.25">
      <c r="A248" s="278" t="s">
        <v>495</v>
      </c>
      <c r="B248" s="279"/>
      <c r="C248" s="279"/>
      <c r="D248" s="113">
        <f>D247+D231</f>
        <v>83</v>
      </c>
      <c r="E248" s="113">
        <f>E247+E231</f>
        <v>117</v>
      </c>
      <c r="F248" s="113">
        <f>F247+F231</f>
        <v>0</v>
      </c>
      <c r="G248" s="113">
        <f>SUM(G231+G247)</f>
        <v>1</v>
      </c>
      <c r="H248" s="113"/>
      <c r="I248" s="113"/>
      <c r="J248" s="113"/>
      <c r="K248" s="113">
        <f>SUM(K231+K247)</f>
        <v>1</v>
      </c>
      <c r="L248" s="112"/>
      <c r="M248" s="114"/>
    </row>
    <row r="249" spans="1:13" s="23" customFormat="1" ht="48">
      <c r="A249" s="282" t="s">
        <v>496</v>
      </c>
      <c r="B249" s="13">
        <v>1</v>
      </c>
      <c r="C249" s="38" t="s">
        <v>496</v>
      </c>
      <c r="D249" s="3">
        <v>10</v>
      </c>
      <c r="E249" s="3">
        <v>11</v>
      </c>
      <c r="F249" s="37" t="s">
        <v>999</v>
      </c>
      <c r="G249" s="16">
        <v>0</v>
      </c>
      <c r="H249" s="16"/>
      <c r="I249" s="21"/>
      <c r="J249" s="21"/>
      <c r="K249" s="4">
        <v>0</v>
      </c>
      <c r="L249" s="18"/>
      <c r="M249" s="6"/>
    </row>
    <row r="250" spans="1:13" s="23" customFormat="1" ht="13.5">
      <c r="A250" s="282"/>
      <c r="B250" s="232" t="s">
        <v>1000</v>
      </c>
      <c r="C250" s="232"/>
      <c r="D250" s="12">
        <f>SUM(D249:D249)</f>
        <v>10</v>
      </c>
      <c r="E250" s="12">
        <f>SUM(E249:E249)</f>
        <v>11</v>
      </c>
      <c r="F250" s="12">
        <f>SUM(F249:F249)</f>
        <v>0</v>
      </c>
      <c r="G250" s="12">
        <f>SUM(G249:G249)</f>
        <v>0</v>
      </c>
      <c r="H250" s="12"/>
      <c r="I250" s="12"/>
      <c r="J250" s="12"/>
      <c r="K250" s="12">
        <f>SUM(K249:K249)</f>
        <v>0</v>
      </c>
      <c r="L250" s="44"/>
      <c r="M250" s="36"/>
    </row>
    <row r="251" spans="1:13" s="23" customFormat="1" ht="12">
      <c r="A251" s="282" t="s">
        <v>1001</v>
      </c>
      <c r="B251" s="3">
        <v>1</v>
      </c>
      <c r="C251" s="38" t="s">
        <v>498</v>
      </c>
      <c r="D251" s="152">
        <v>1</v>
      </c>
      <c r="E251" s="13">
        <v>1</v>
      </c>
      <c r="F251" s="38" t="s">
        <v>479</v>
      </c>
      <c r="G251" s="13">
        <v>0</v>
      </c>
      <c r="H251" s="13"/>
      <c r="I251" s="21"/>
      <c r="J251" s="21"/>
      <c r="K251" s="4">
        <v>0</v>
      </c>
      <c r="L251" s="18"/>
      <c r="M251" s="5"/>
    </row>
    <row r="252" spans="1:13" s="73" customFormat="1" ht="12">
      <c r="A252" s="282"/>
      <c r="B252" s="3">
        <v>2</v>
      </c>
      <c r="C252" s="38" t="s">
        <v>499</v>
      </c>
      <c r="D252" s="152">
        <v>1</v>
      </c>
      <c r="E252" s="13">
        <v>2</v>
      </c>
      <c r="F252" s="38" t="s">
        <v>1002</v>
      </c>
      <c r="G252" s="13">
        <v>0</v>
      </c>
      <c r="H252" s="13"/>
      <c r="I252" s="21"/>
      <c r="J252" s="21"/>
      <c r="K252" s="4">
        <v>0</v>
      </c>
      <c r="L252" s="18"/>
      <c r="M252" s="6"/>
    </row>
    <row r="253" spans="1:13" s="73" customFormat="1" ht="12">
      <c r="A253" s="282"/>
      <c r="B253" s="3">
        <v>3</v>
      </c>
      <c r="C253" s="38" t="s">
        <v>500</v>
      </c>
      <c r="D253" s="152">
        <v>1</v>
      </c>
      <c r="E253" s="13">
        <v>0</v>
      </c>
      <c r="F253" s="38"/>
      <c r="G253" s="13">
        <v>0</v>
      </c>
      <c r="H253" s="13"/>
      <c r="I253" s="21"/>
      <c r="J253" s="21"/>
      <c r="K253" s="4">
        <v>0</v>
      </c>
      <c r="L253" s="18"/>
      <c r="M253" s="5"/>
    </row>
    <row r="254" spans="1:13" s="76" customFormat="1" ht="14.25">
      <c r="A254" s="282"/>
      <c r="B254" s="3">
        <v>4</v>
      </c>
      <c r="C254" s="38" t="s">
        <v>501</v>
      </c>
      <c r="D254" s="152">
        <v>1</v>
      </c>
      <c r="E254" s="13">
        <v>1</v>
      </c>
      <c r="F254" s="38" t="s">
        <v>480</v>
      </c>
      <c r="G254" s="13">
        <v>0</v>
      </c>
      <c r="H254" s="13"/>
      <c r="I254" s="21"/>
      <c r="J254" s="21"/>
      <c r="K254" s="4">
        <v>0</v>
      </c>
      <c r="L254" s="18"/>
      <c r="M254" s="5"/>
    </row>
    <row r="255" spans="1:13" s="73" customFormat="1" ht="12">
      <c r="A255" s="282"/>
      <c r="B255" s="3">
        <v>5</v>
      </c>
      <c r="C255" s="38" t="s">
        <v>502</v>
      </c>
      <c r="D255" s="152">
        <v>1</v>
      </c>
      <c r="E255" s="13">
        <v>1</v>
      </c>
      <c r="F255" s="38" t="s">
        <v>503</v>
      </c>
      <c r="G255" s="13">
        <v>0</v>
      </c>
      <c r="H255" s="13"/>
      <c r="I255" s="21"/>
      <c r="J255" s="21"/>
      <c r="K255" s="4">
        <v>0</v>
      </c>
      <c r="L255" s="18"/>
      <c r="M255" s="5"/>
    </row>
    <row r="256" spans="1:13" s="73" customFormat="1" ht="12">
      <c r="A256" s="282"/>
      <c r="B256" s="3">
        <v>6</v>
      </c>
      <c r="C256" s="38" t="s">
        <v>504</v>
      </c>
      <c r="D256" s="152">
        <v>1</v>
      </c>
      <c r="E256" s="13">
        <v>1</v>
      </c>
      <c r="F256" s="38" t="s">
        <v>505</v>
      </c>
      <c r="G256" s="13">
        <v>0</v>
      </c>
      <c r="H256" s="13"/>
      <c r="I256" s="21"/>
      <c r="J256" s="21"/>
      <c r="K256" s="4">
        <v>0</v>
      </c>
      <c r="L256" s="18"/>
      <c r="M256" s="5"/>
    </row>
    <row r="257" spans="1:13" s="73" customFormat="1" ht="12">
      <c r="A257" s="282"/>
      <c r="B257" s="3">
        <v>7</v>
      </c>
      <c r="C257" s="38" t="s">
        <v>506</v>
      </c>
      <c r="D257" s="152">
        <v>1</v>
      </c>
      <c r="E257" s="13">
        <v>1</v>
      </c>
      <c r="F257" s="38" t="s">
        <v>507</v>
      </c>
      <c r="G257" s="13">
        <v>0</v>
      </c>
      <c r="H257" s="13"/>
      <c r="I257" s="21"/>
      <c r="J257" s="21"/>
      <c r="K257" s="4">
        <v>0</v>
      </c>
      <c r="L257" s="18"/>
      <c r="M257" s="6"/>
    </row>
    <row r="258" spans="1:13" s="73" customFormat="1" ht="24">
      <c r="A258" s="282"/>
      <c r="B258" s="3">
        <v>8</v>
      </c>
      <c r="C258" s="38" t="s">
        <v>508</v>
      </c>
      <c r="D258" s="152">
        <v>2</v>
      </c>
      <c r="E258" s="13">
        <v>4</v>
      </c>
      <c r="F258" s="38" t="s">
        <v>509</v>
      </c>
      <c r="G258" s="13">
        <v>0</v>
      </c>
      <c r="H258" s="13"/>
      <c r="I258" s="21"/>
      <c r="J258" s="21"/>
      <c r="K258" s="4">
        <v>0</v>
      </c>
      <c r="L258" s="18"/>
      <c r="M258" s="6"/>
    </row>
    <row r="259" spans="1:13" s="73" customFormat="1" ht="36">
      <c r="A259" s="282"/>
      <c r="B259" s="3">
        <v>9</v>
      </c>
      <c r="C259" s="38" t="s">
        <v>1003</v>
      </c>
      <c r="D259" s="13">
        <v>4</v>
      </c>
      <c r="E259" s="13">
        <v>5</v>
      </c>
      <c r="F259" s="38" t="s">
        <v>871</v>
      </c>
      <c r="G259" s="13">
        <v>1</v>
      </c>
      <c r="H259" s="13" t="s">
        <v>861</v>
      </c>
      <c r="I259" s="21"/>
      <c r="J259" s="21"/>
      <c r="K259" s="4">
        <v>0</v>
      </c>
      <c r="L259" s="18"/>
      <c r="M259" s="91"/>
    </row>
    <row r="260" spans="1:13" s="73" customFormat="1" ht="12">
      <c r="A260" s="282"/>
      <c r="B260" s="3">
        <v>10</v>
      </c>
      <c r="C260" s="38" t="s">
        <v>510</v>
      </c>
      <c r="D260" s="13">
        <v>2</v>
      </c>
      <c r="E260" s="13">
        <v>3</v>
      </c>
      <c r="F260" s="38" t="s">
        <v>884</v>
      </c>
      <c r="G260" s="13">
        <v>0</v>
      </c>
      <c r="H260" s="13"/>
      <c r="I260" s="21"/>
      <c r="J260" s="21"/>
      <c r="K260" s="4">
        <v>0</v>
      </c>
      <c r="L260" s="18"/>
      <c r="M260" s="91"/>
    </row>
    <row r="261" spans="1:13" s="73" customFormat="1" ht="13.5">
      <c r="A261" s="282"/>
      <c r="B261" s="232" t="s">
        <v>497</v>
      </c>
      <c r="C261" s="232"/>
      <c r="D261" s="12">
        <f>SUM(D251:D260)</f>
        <v>15</v>
      </c>
      <c r="E261" s="12">
        <f>SUM(E251:E260)</f>
        <v>19</v>
      </c>
      <c r="F261" s="12">
        <f>SUM(F251:F260)</f>
        <v>0</v>
      </c>
      <c r="G261" s="12">
        <f>SUM(G251:G260)</f>
        <v>1</v>
      </c>
      <c r="H261" s="12"/>
      <c r="I261" s="12"/>
      <c r="J261" s="12"/>
      <c r="K261" s="12">
        <f>SUM(K251:K260)</f>
        <v>0</v>
      </c>
      <c r="L261" s="44"/>
      <c r="M261" s="36"/>
    </row>
    <row r="262" spans="1:13" s="73" customFormat="1" ht="14.25">
      <c r="A262" s="274" t="s">
        <v>885</v>
      </c>
      <c r="B262" s="275"/>
      <c r="C262" s="275"/>
      <c r="D262" s="74">
        <f>D250+D261</f>
        <v>25</v>
      </c>
      <c r="E262" s="74">
        <f>E250+E261</f>
        <v>30</v>
      </c>
      <c r="F262" s="74">
        <f>F250+F261</f>
        <v>0</v>
      </c>
      <c r="G262" s="74">
        <f>SUM(G250+G261)</f>
        <v>1</v>
      </c>
      <c r="H262" s="74"/>
      <c r="I262" s="74"/>
      <c r="J262" s="74"/>
      <c r="K262" s="74">
        <f>SUM(K250+K261)</f>
        <v>0</v>
      </c>
      <c r="L262" s="75"/>
      <c r="M262" s="36"/>
    </row>
    <row r="263" spans="1:13" s="23" customFormat="1" ht="60">
      <c r="A263" s="290" t="s">
        <v>886</v>
      </c>
      <c r="B263" s="3">
        <v>1</v>
      </c>
      <c r="C263" s="21" t="s">
        <v>887</v>
      </c>
      <c r="D263" s="3">
        <v>11</v>
      </c>
      <c r="E263" s="3">
        <v>13</v>
      </c>
      <c r="F263" s="180" t="s">
        <v>399</v>
      </c>
      <c r="G263" s="3">
        <v>0</v>
      </c>
      <c r="H263" s="3"/>
      <c r="I263" s="21"/>
      <c r="J263" s="3"/>
      <c r="K263" s="4">
        <v>1</v>
      </c>
      <c r="L263" s="18" t="s">
        <v>664</v>
      </c>
      <c r="M263" s="92"/>
    </row>
    <row r="264" spans="1:13" s="23" customFormat="1" ht="24">
      <c r="A264" s="290"/>
      <c r="B264" s="3">
        <v>2</v>
      </c>
      <c r="C264" s="21" t="s">
        <v>1004</v>
      </c>
      <c r="D264" s="3">
        <v>5</v>
      </c>
      <c r="E264" s="3">
        <v>5</v>
      </c>
      <c r="F264" s="21" t="s">
        <v>1005</v>
      </c>
      <c r="G264" s="3">
        <v>0</v>
      </c>
      <c r="H264" s="3"/>
      <c r="I264" s="21"/>
      <c r="J264" s="21"/>
      <c r="K264" s="4">
        <v>0</v>
      </c>
      <c r="L264" s="18"/>
      <c r="M264" s="6"/>
    </row>
    <row r="265" spans="1:13" s="23" customFormat="1" ht="48">
      <c r="A265" s="290"/>
      <c r="B265" s="3">
        <v>3</v>
      </c>
      <c r="C265" s="21" t="s">
        <v>888</v>
      </c>
      <c r="D265" s="3">
        <v>10</v>
      </c>
      <c r="E265" s="3">
        <v>10</v>
      </c>
      <c r="F265" s="21" t="s">
        <v>1006</v>
      </c>
      <c r="G265" s="3">
        <v>1</v>
      </c>
      <c r="H265" s="3" t="s">
        <v>343</v>
      </c>
      <c r="I265" s="21"/>
      <c r="J265" s="21"/>
      <c r="K265" s="4">
        <v>0</v>
      </c>
      <c r="L265" s="18"/>
      <c r="M265" s="5"/>
    </row>
    <row r="266" spans="1:13" s="23" customFormat="1" ht="12">
      <c r="A266" s="290"/>
      <c r="B266" s="3">
        <v>4</v>
      </c>
      <c r="C266" s="21" t="s">
        <v>1007</v>
      </c>
      <c r="D266" s="3">
        <v>2</v>
      </c>
      <c r="E266" s="3">
        <v>2</v>
      </c>
      <c r="F266" s="37" t="s">
        <v>1008</v>
      </c>
      <c r="G266" s="16">
        <v>0</v>
      </c>
      <c r="H266" s="16"/>
      <c r="I266" s="21"/>
      <c r="J266" s="21"/>
      <c r="K266" s="4">
        <v>0</v>
      </c>
      <c r="L266" s="18"/>
      <c r="M266" s="5"/>
    </row>
    <row r="267" spans="1:13" s="23" customFormat="1" ht="12">
      <c r="A267" s="290"/>
      <c r="B267" s="3">
        <v>5</v>
      </c>
      <c r="C267" s="38" t="s">
        <v>889</v>
      </c>
      <c r="D267" s="3">
        <v>2</v>
      </c>
      <c r="E267" s="16">
        <v>3</v>
      </c>
      <c r="F267" s="37" t="s">
        <v>890</v>
      </c>
      <c r="G267" s="16">
        <v>0</v>
      </c>
      <c r="H267" s="16"/>
      <c r="I267" s="21"/>
      <c r="J267" s="21"/>
      <c r="K267" s="4">
        <v>0</v>
      </c>
      <c r="L267" s="18"/>
      <c r="M267" s="6"/>
    </row>
    <row r="268" spans="1:13" s="23" customFormat="1" ht="12">
      <c r="A268" s="290"/>
      <c r="B268" s="3">
        <v>6</v>
      </c>
      <c r="C268" s="38" t="s">
        <v>891</v>
      </c>
      <c r="D268" s="3">
        <v>1</v>
      </c>
      <c r="E268" s="16">
        <v>1</v>
      </c>
      <c r="F268" s="37" t="s">
        <v>892</v>
      </c>
      <c r="G268" s="16">
        <v>0</v>
      </c>
      <c r="H268" s="16"/>
      <c r="I268" s="21"/>
      <c r="J268" s="21"/>
      <c r="K268" s="4">
        <v>0</v>
      </c>
      <c r="L268" s="18"/>
      <c r="M268" s="6"/>
    </row>
    <row r="269" spans="1:13" s="23" customFormat="1" ht="24">
      <c r="A269" s="290"/>
      <c r="B269" s="3">
        <v>7</v>
      </c>
      <c r="C269" s="38" t="s">
        <v>1009</v>
      </c>
      <c r="D269" s="3">
        <v>2</v>
      </c>
      <c r="E269" s="3">
        <v>2</v>
      </c>
      <c r="F269" s="21" t="s">
        <v>1010</v>
      </c>
      <c r="G269" s="3">
        <v>0</v>
      </c>
      <c r="H269" s="3"/>
      <c r="I269" s="21"/>
      <c r="J269" s="21"/>
      <c r="K269" s="4">
        <v>0</v>
      </c>
      <c r="L269" s="18"/>
      <c r="M269" s="5"/>
    </row>
    <row r="270" spans="1:13" s="23" customFormat="1" ht="24">
      <c r="A270" s="290"/>
      <c r="B270" s="3">
        <v>8</v>
      </c>
      <c r="C270" s="38" t="s">
        <v>1011</v>
      </c>
      <c r="D270" s="3">
        <v>2</v>
      </c>
      <c r="E270" s="3">
        <v>3</v>
      </c>
      <c r="F270" s="21" t="s">
        <v>893</v>
      </c>
      <c r="G270" s="3">
        <v>0</v>
      </c>
      <c r="H270" s="3"/>
      <c r="I270" s="21"/>
      <c r="J270" s="21"/>
      <c r="K270" s="4">
        <v>0</v>
      </c>
      <c r="L270" s="18"/>
      <c r="M270" s="6"/>
    </row>
    <row r="271" spans="1:13" s="23" customFormat="1" ht="84.75" customHeight="1">
      <c r="A271" s="290"/>
      <c r="B271" s="233" t="s">
        <v>1012</v>
      </c>
      <c r="C271" s="234"/>
      <c r="D271" s="41">
        <v>0</v>
      </c>
      <c r="E271" s="41">
        <v>6</v>
      </c>
      <c r="F271" s="93" t="s">
        <v>1013</v>
      </c>
      <c r="G271" s="41">
        <v>0</v>
      </c>
      <c r="H271" s="41"/>
      <c r="I271" s="93"/>
      <c r="J271" s="93"/>
      <c r="K271" s="72">
        <v>1</v>
      </c>
      <c r="L271" s="94" t="s">
        <v>1014</v>
      </c>
      <c r="M271" s="82"/>
    </row>
    <row r="272" spans="1:13" s="23" customFormat="1" ht="16.5" customHeight="1">
      <c r="A272" s="290"/>
      <c r="B272" s="232" t="s">
        <v>731</v>
      </c>
      <c r="C272" s="232"/>
      <c r="D272" s="12">
        <f>SUM(D263:D271)</f>
        <v>35</v>
      </c>
      <c r="E272" s="12">
        <f>SUM(E263:E271)</f>
        <v>45</v>
      </c>
      <c r="F272" s="12">
        <f>SUM(F263:F271)</f>
        <v>0</v>
      </c>
      <c r="G272" s="12">
        <f>SUM(G263:G271)</f>
        <v>1</v>
      </c>
      <c r="H272" s="12"/>
      <c r="I272" s="12"/>
      <c r="J272" s="12"/>
      <c r="K272" s="12">
        <f>SUM(K263:K271)</f>
        <v>2</v>
      </c>
      <c r="L272" s="44"/>
      <c r="M272" s="36"/>
    </row>
    <row r="273" spans="1:13" s="23" customFormat="1" ht="48" customHeight="1">
      <c r="A273" s="290" t="s">
        <v>894</v>
      </c>
      <c r="B273" s="3">
        <v>1</v>
      </c>
      <c r="C273" s="21" t="s">
        <v>895</v>
      </c>
      <c r="D273" s="3">
        <v>4</v>
      </c>
      <c r="E273" s="3">
        <v>9</v>
      </c>
      <c r="F273" s="38" t="s">
        <v>1015</v>
      </c>
      <c r="G273" s="13">
        <v>1</v>
      </c>
      <c r="H273" s="223" t="s">
        <v>1097</v>
      </c>
      <c r="I273" s="21"/>
      <c r="J273" s="39"/>
      <c r="K273" s="4">
        <v>1</v>
      </c>
      <c r="L273" s="18" t="s">
        <v>1016</v>
      </c>
      <c r="M273" s="92"/>
    </row>
    <row r="274" spans="1:13" s="23" customFormat="1" ht="48">
      <c r="A274" s="290"/>
      <c r="B274" s="3">
        <v>2</v>
      </c>
      <c r="C274" s="21" t="s">
        <v>879</v>
      </c>
      <c r="D274" s="3">
        <v>5</v>
      </c>
      <c r="E274" s="3">
        <v>10</v>
      </c>
      <c r="F274" s="21" t="s">
        <v>1017</v>
      </c>
      <c r="G274" s="3">
        <v>0</v>
      </c>
      <c r="H274" s="3"/>
      <c r="I274" s="21"/>
      <c r="J274" s="39"/>
      <c r="K274" s="4">
        <v>0</v>
      </c>
      <c r="L274" s="18"/>
      <c r="M274" s="31"/>
    </row>
    <row r="275" spans="1:13" s="23" customFormat="1" ht="36">
      <c r="A275" s="290"/>
      <c r="B275" s="3">
        <v>3</v>
      </c>
      <c r="C275" s="21" t="s">
        <v>1018</v>
      </c>
      <c r="D275" s="3">
        <v>4</v>
      </c>
      <c r="E275" s="3">
        <v>7</v>
      </c>
      <c r="F275" s="38" t="s">
        <v>413</v>
      </c>
      <c r="G275" s="13">
        <v>0</v>
      </c>
      <c r="H275" s="3"/>
      <c r="I275" s="38"/>
      <c r="J275" s="21"/>
      <c r="K275" s="4">
        <v>0</v>
      </c>
      <c r="L275" s="18"/>
      <c r="M275" s="5"/>
    </row>
    <row r="276" spans="1:13" s="23" customFormat="1" ht="12">
      <c r="A276" s="290"/>
      <c r="B276" s="3">
        <v>4</v>
      </c>
      <c r="C276" s="21" t="s">
        <v>1019</v>
      </c>
      <c r="D276" s="3">
        <v>2</v>
      </c>
      <c r="E276" s="3">
        <v>3</v>
      </c>
      <c r="F276" s="38" t="s">
        <v>1020</v>
      </c>
      <c r="G276" s="13">
        <v>0</v>
      </c>
      <c r="H276" s="13"/>
      <c r="I276" s="21"/>
      <c r="J276" s="21"/>
      <c r="K276" s="4">
        <v>0</v>
      </c>
      <c r="L276" s="18"/>
      <c r="M276" s="6"/>
    </row>
    <row r="277" spans="1:13" s="23" customFormat="1" ht="24">
      <c r="A277" s="290"/>
      <c r="B277" s="3">
        <v>5</v>
      </c>
      <c r="C277" s="21" t="s">
        <v>880</v>
      </c>
      <c r="D277" s="3">
        <v>4</v>
      </c>
      <c r="E277" s="3">
        <v>6</v>
      </c>
      <c r="F277" s="38" t="s">
        <v>414</v>
      </c>
      <c r="G277" s="13">
        <v>0</v>
      </c>
      <c r="H277" s="3"/>
      <c r="I277" s="38"/>
      <c r="J277" s="21"/>
      <c r="K277" s="4">
        <v>0</v>
      </c>
      <c r="L277" s="18"/>
      <c r="M277" s="5"/>
    </row>
    <row r="278" spans="1:13" s="23" customFormat="1" ht="36">
      <c r="A278" s="290"/>
      <c r="B278" s="3">
        <v>6</v>
      </c>
      <c r="C278" s="21" t="s">
        <v>881</v>
      </c>
      <c r="D278" s="3">
        <v>4</v>
      </c>
      <c r="E278" s="3">
        <v>8</v>
      </c>
      <c r="F278" s="38" t="s">
        <v>415</v>
      </c>
      <c r="G278" s="165">
        <v>1</v>
      </c>
      <c r="H278" s="165" t="s">
        <v>344</v>
      </c>
      <c r="I278" s="21"/>
      <c r="J278" s="21"/>
      <c r="K278" s="4">
        <v>0</v>
      </c>
      <c r="L278" s="18"/>
      <c r="M278" s="5"/>
    </row>
    <row r="279" spans="1:13" s="23" customFormat="1" ht="12">
      <c r="A279" s="290"/>
      <c r="B279" s="3">
        <v>7</v>
      </c>
      <c r="C279" s="21" t="s">
        <v>1021</v>
      </c>
      <c r="D279" s="3">
        <v>2</v>
      </c>
      <c r="E279" s="3">
        <v>2</v>
      </c>
      <c r="F279" s="38" t="s">
        <v>1022</v>
      </c>
      <c r="G279" s="13">
        <v>0</v>
      </c>
      <c r="H279" s="13"/>
      <c r="I279" s="21"/>
      <c r="J279" s="21"/>
      <c r="K279" s="4">
        <v>0</v>
      </c>
      <c r="L279" s="18"/>
      <c r="M279" s="5"/>
    </row>
    <row r="280" spans="1:13" s="23" customFormat="1" ht="12">
      <c r="A280" s="290"/>
      <c r="B280" s="3">
        <v>8</v>
      </c>
      <c r="C280" s="21" t="s">
        <v>408</v>
      </c>
      <c r="D280" s="3">
        <v>3</v>
      </c>
      <c r="E280" s="3">
        <v>3</v>
      </c>
      <c r="F280" s="38" t="s">
        <v>416</v>
      </c>
      <c r="G280" s="13">
        <v>0</v>
      </c>
      <c r="H280" s="13"/>
      <c r="I280" s="21"/>
      <c r="J280" s="21"/>
      <c r="K280" s="4">
        <v>0</v>
      </c>
      <c r="L280" s="18"/>
      <c r="M280" s="6"/>
    </row>
    <row r="281" spans="1:13" s="23" customFormat="1" ht="12">
      <c r="A281" s="290"/>
      <c r="B281" s="3">
        <v>9</v>
      </c>
      <c r="C281" s="21" t="s">
        <v>409</v>
      </c>
      <c r="D281" s="3">
        <v>3</v>
      </c>
      <c r="E281" s="3">
        <v>3</v>
      </c>
      <c r="F281" s="38" t="s">
        <v>417</v>
      </c>
      <c r="G281" s="13">
        <v>0</v>
      </c>
      <c r="H281" s="13"/>
      <c r="I281" s="21"/>
      <c r="J281" s="21"/>
      <c r="K281" s="4">
        <v>0</v>
      </c>
      <c r="L281" s="18"/>
      <c r="M281" s="5"/>
    </row>
    <row r="282" spans="1:13" s="23" customFormat="1" ht="12">
      <c r="A282" s="290"/>
      <c r="B282" s="3">
        <v>10</v>
      </c>
      <c r="C282" s="21" t="s">
        <v>1023</v>
      </c>
      <c r="D282" s="3">
        <v>2</v>
      </c>
      <c r="E282" s="3">
        <v>3</v>
      </c>
      <c r="F282" s="38" t="s">
        <v>418</v>
      </c>
      <c r="G282" s="13">
        <v>0</v>
      </c>
      <c r="H282" s="3"/>
      <c r="I282" s="38"/>
      <c r="J282" s="21"/>
      <c r="K282" s="4">
        <v>0</v>
      </c>
      <c r="L282" s="18"/>
      <c r="M282" s="5"/>
    </row>
    <row r="283" spans="1:13" s="23" customFormat="1" ht="12">
      <c r="A283" s="290"/>
      <c r="B283" s="3">
        <v>11</v>
      </c>
      <c r="C283" s="21" t="s">
        <v>675</v>
      </c>
      <c r="D283" s="3">
        <v>2</v>
      </c>
      <c r="E283" s="3">
        <v>3</v>
      </c>
      <c r="F283" s="38" t="s">
        <v>419</v>
      </c>
      <c r="G283" s="13">
        <v>0</v>
      </c>
      <c r="H283" s="13"/>
      <c r="I283" s="21"/>
      <c r="J283" s="21"/>
      <c r="K283" s="4">
        <v>0</v>
      </c>
      <c r="L283" s="18"/>
      <c r="M283" s="5"/>
    </row>
    <row r="284" spans="1:13" s="23" customFormat="1" ht="36">
      <c r="A284" s="290"/>
      <c r="B284" s="3">
        <v>12</v>
      </c>
      <c r="C284" s="21" t="s">
        <v>676</v>
      </c>
      <c r="D284" s="3">
        <v>4</v>
      </c>
      <c r="E284" s="3">
        <v>4</v>
      </c>
      <c r="F284" s="38" t="s">
        <v>1024</v>
      </c>
      <c r="G284" s="13">
        <v>1</v>
      </c>
      <c r="H284" s="3" t="s">
        <v>697</v>
      </c>
      <c r="I284" s="38"/>
      <c r="J284" s="21"/>
      <c r="K284" s="4">
        <v>0</v>
      </c>
      <c r="L284" s="18"/>
      <c r="M284" s="5"/>
    </row>
    <row r="285" spans="1:13" s="23" customFormat="1" ht="12">
      <c r="A285" s="290"/>
      <c r="B285" s="3">
        <v>13</v>
      </c>
      <c r="C285" s="21" t="s">
        <v>698</v>
      </c>
      <c r="D285" s="3">
        <v>2</v>
      </c>
      <c r="E285" s="3">
        <v>3</v>
      </c>
      <c r="F285" s="38" t="s">
        <v>420</v>
      </c>
      <c r="G285" s="13">
        <v>0</v>
      </c>
      <c r="H285" s="13" t="s">
        <v>1025</v>
      </c>
      <c r="I285" s="21"/>
      <c r="J285" s="21"/>
      <c r="K285" s="4">
        <v>0</v>
      </c>
      <c r="L285" s="18"/>
      <c r="M285" s="5"/>
    </row>
    <row r="286" spans="1:13" s="23" customFormat="1" ht="36">
      <c r="A286" s="290"/>
      <c r="B286" s="3">
        <v>14</v>
      </c>
      <c r="C286" s="21" t="s">
        <v>677</v>
      </c>
      <c r="D286" s="3">
        <v>5</v>
      </c>
      <c r="E286" s="3">
        <v>7</v>
      </c>
      <c r="F286" s="38" t="s">
        <v>421</v>
      </c>
      <c r="G286" s="13">
        <v>0</v>
      </c>
      <c r="H286" s="13"/>
      <c r="I286" s="21"/>
      <c r="J286" s="21"/>
      <c r="K286" s="4">
        <v>0</v>
      </c>
      <c r="L286" s="18"/>
      <c r="M286" s="5"/>
    </row>
    <row r="287" spans="1:13" s="23" customFormat="1" ht="24">
      <c r="A287" s="290"/>
      <c r="B287" s="3">
        <v>15</v>
      </c>
      <c r="C287" s="21" t="s">
        <v>678</v>
      </c>
      <c r="D287" s="3">
        <v>4</v>
      </c>
      <c r="E287" s="3">
        <v>5</v>
      </c>
      <c r="F287" s="179" t="s">
        <v>398</v>
      </c>
      <c r="G287" s="13">
        <v>0</v>
      </c>
      <c r="H287" s="13"/>
      <c r="I287" s="21"/>
      <c r="J287" s="21"/>
      <c r="K287" s="4">
        <v>0</v>
      </c>
      <c r="L287" s="18"/>
      <c r="M287" s="5"/>
    </row>
    <row r="288" spans="1:13" s="23" customFormat="1" ht="24">
      <c r="A288" s="290"/>
      <c r="B288" s="3">
        <v>16</v>
      </c>
      <c r="C288" s="21" t="s">
        <v>679</v>
      </c>
      <c r="D288" s="3">
        <v>4</v>
      </c>
      <c r="E288" s="3">
        <v>6</v>
      </c>
      <c r="F288" s="38" t="s">
        <v>422</v>
      </c>
      <c r="G288" s="13">
        <v>0</v>
      </c>
      <c r="H288" s="13"/>
      <c r="I288" s="21"/>
      <c r="J288" s="21"/>
      <c r="K288" s="4">
        <v>0</v>
      </c>
      <c r="L288" s="18"/>
      <c r="M288" s="5"/>
    </row>
    <row r="289" spans="1:13" s="23" customFormat="1" ht="24">
      <c r="A289" s="290"/>
      <c r="B289" s="3">
        <v>17</v>
      </c>
      <c r="C289" s="21" t="s">
        <v>1026</v>
      </c>
      <c r="D289" s="3">
        <v>4</v>
      </c>
      <c r="E289" s="3">
        <v>6</v>
      </c>
      <c r="F289" s="38" t="s">
        <v>1027</v>
      </c>
      <c r="G289" s="13">
        <v>0</v>
      </c>
      <c r="H289" s="13"/>
      <c r="I289" s="21"/>
      <c r="J289" s="21"/>
      <c r="K289" s="4">
        <v>0</v>
      </c>
      <c r="L289" s="18"/>
      <c r="M289" s="5"/>
    </row>
    <row r="290" spans="1:13" s="23" customFormat="1" ht="24">
      <c r="A290" s="290"/>
      <c r="B290" s="3">
        <v>18</v>
      </c>
      <c r="C290" s="21" t="s">
        <v>451</v>
      </c>
      <c r="D290" s="3">
        <v>2</v>
      </c>
      <c r="E290" s="3">
        <v>4</v>
      </c>
      <c r="F290" s="38" t="s">
        <v>1028</v>
      </c>
      <c r="G290" s="13">
        <v>0</v>
      </c>
      <c r="H290" s="13"/>
      <c r="I290" s="21"/>
      <c r="J290" s="21"/>
      <c r="K290" s="4">
        <v>0</v>
      </c>
      <c r="L290" s="18"/>
      <c r="M290" s="6"/>
    </row>
    <row r="291" spans="1:13" s="23" customFormat="1" ht="24">
      <c r="A291" s="290"/>
      <c r="B291" s="3">
        <v>19</v>
      </c>
      <c r="C291" s="21" t="s">
        <v>750</v>
      </c>
      <c r="D291" s="3">
        <v>4</v>
      </c>
      <c r="E291" s="3">
        <v>5</v>
      </c>
      <c r="F291" s="38" t="s">
        <v>1029</v>
      </c>
      <c r="G291" s="13">
        <v>0</v>
      </c>
      <c r="H291" s="13"/>
      <c r="I291" s="21"/>
      <c r="J291" s="21"/>
      <c r="K291" s="4">
        <v>0</v>
      </c>
      <c r="L291" s="18"/>
      <c r="M291" s="5"/>
    </row>
    <row r="292" spans="1:13" s="23" customFormat="1" ht="12">
      <c r="A292" s="290"/>
      <c r="B292" s="3">
        <v>20</v>
      </c>
      <c r="C292" s="21" t="s">
        <v>751</v>
      </c>
      <c r="D292" s="3">
        <v>2</v>
      </c>
      <c r="E292" s="3">
        <v>3</v>
      </c>
      <c r="F292" s="38" t="s">
        <v>423</v>
      </c>
      <c r="G292" s="13">
        <v>0</v>
      </c>
      <c r="H292" s="13"/>
      <c r="I292" s="21"/>
      <c r="J292" s="21"/>
      <c r="K292" s="4">
        <v>0</v>
      </c>
      <c r="L292" s="18"/>
      <c r="M292" s="5"/>
    </row>
    <row r="293" spans="1:13" s="23" customFormat="1" ht="24">
      <c r="A293" s="290"/>
      <c r="B293" s="3">
        <v>21</v>
      </c>
      <c r="C293" s="21" t="s">
        <v>752</v>
      </c>
      <c r="D293" s="3">
        <v>4</v>
      </c>
      <c r="E293" s="3">
        <v>5</v>
      </c>
      <c r="F293" s="139" t="s">
        <v>1129</v>
      </c>
      <c r="G293" s="13">
        <v>0</v>
      </c>
      <c r="H293" s="13"/>
      <c r="I293" s="21"/>
      <c r="J293" s="3"/>
      <c r="K293" s="4">
        <v>0</v>
      </c>
      <c r="L293" s="18"/>
      <c r="M293" s="5"/>
    </row>
    <row r="294" spans="1:13" s="23" customFormat="1" ht="12">
      <c r="A294" s="290"/>
      <c r="B294" s="3">
        <v>22</v>
      </c>
      <c r="C294" s="21" t="s">
        <v>1030</v>
      </c>
      <c r="D294" s="13">
        <v>2</v>
      </c>
      <c r="E294" s="13">
        <v>2</v>
      </c>
      <c r="F294" s="38" t="s">
        <v>1031</v>
      </c>
      <c r="G294" s="13">
        <v>0</v>
      </c>
      <c r="H294" s="13"/>
      <c r="I294" s="21"/>
      <c r="J294" s="21"/>
      <c r="K294" s="4">
        <v>0</v>
      </c>
      <c r="L294" s="18"/>
      <c r="M294" s="5"/>
    </row>
    <row r="295" spans="1:13" s="23" customFormat="1" ht="36">
      <c r="A295" s="290"/>
      <c r="B295" s="3">
        <v>23</v>
      </c>
      <c r="C295" s="21" t="s">
        <v>753</v>
      </c>
      <c r="D295" s="13">
        <v>2</v>
      </c>
      <c r="E295" s="13">
        <v>3</v>
      </c>
      <c r="F295" s="38" t="s">
        <v>424</v>
      </c>
      <c r="G295" s="13">
        <v>1</v>
      </c>
      <c r="H295" s="208" t="s">
        <v>209</v>
      </c>
      <c r="I295" s="21"/>
      <c r="J295" s="21"/>
      <c r="K295" s="4">
        <v>0</v>
      </c>
      <c r="L295" s="18"/>
      <c r="M295" s="6"/>
    </row>
    <row r="296" spans="1:13" s="23" customFormat="1" ht="12">
      <c r="A296" s="290"/>
      <c r="B296" s="3">
        <v>24</v>
      </c>
      <c r="C296" s="21" t="s">
        <v>754</v>
      </c>
      <c r="D296" s="13">
        <v>2</v>
      </c>
      <c r="E296" s="13">
        <v>1</v>
      </c>
      <c r="F296" s="38" t="s">
        <v>425</v>
      </c>
      <c r="G296" s="13">
        <v>0</v>
      </c>
      <c r="H296" s="3"/>
      <c r="I296" s="38"/>
      <c r="J296" s="21"/>
      <c r="K296" s="4">
        <v>0</v>
      </c>
      <c r="L296" s="18"/>
      <c r="M296" s="5"/>
    </row>
    <row r="297" spans="1:13" s="23" customFormat="1" ht="12">
      <c r="A297" s="290"/>
      <c r="B297" s="3">
        <v>25</v>
      </c>
      <c r="C297" s="21" t="s">
        <v>755</v>
      </c>
      <c r="D297" s="13">
        <v>2</v>
      </c>
      <c r="E297" s="13">
        <v>3</v>
      </c>
      <c r="F297" s="38" t="s">
        <v>426</v>
      </c>
      <c r="G297" s="13">
        <v>0</v>
      </c>
      <c r="H297" s="13"/>
      <c r="I297" s="21"/>
      <c r="J297" s="21"/>
      <c r="K297" s="4">
        <v>0</v>
      </c>
      <c r="L297" s="18"/>
      <c r="M297" s="5"/>
    </row>
    <row r="298" spans="1:13" s="23" customFormat="1" ht="12">
      <c r="A298" s="290"/>
      <c r="B298" s="3">
        <v>26</v>
      </c>
      <c r="C298" s="21" t="s">
        <v>756</v>
      </c>
      <c r="D298" s="13">
        <v>2</v>
      </c>
      <c r="E298" s="13">
        <v>3</v>
      </c>
      <c r="F298" s="38" t="s">
        <v>427</v>
      </c>
      <c r="G298" s="13">
        <v>0</v>
      </c>
      <c r="H298" s="13"/>
      <c r="I298" s="21"/>
      <c r="J298" s="21"/>
      <c r="K298" s="4">
        <v>0</v>
      </c>
      <c r="L298" s="18"/>
      <c r="M298" s="5"/>
    </row>
    <row r="299" spans="1:13" s="23" customFormat="1" ht="36">
      <c r="A299" s="290"/>
      <c r="B299" s="3">
        <v>27</v>
      </c>
      <c r="C299" s="38" t="s">
        <v>766</v>
      </c>
      <c r="D299" s="13">
        <v>2</v>
      </c>
      <c r="E299" s="13">
        <v>2</v>
      </c>
      <c r="F299" s="38" t="s">
        <v>1032</v>
      </c>
      <c r="G299" s="13">
        <v>1</v>
      </c>
      <c r="H299" s="13" t="s">
        <v>1033</v>
      </c>
      <c r="I299" s="21"/>
      <c r="J299" s="21"/>
      <c r="K299" s="4">
        <v>0</v>
      </c>
      <c r="L299" s="18"/>
      <c r="M299" s="5"/>
    </row>
    <row r="300" spans="1:13" s="23" customFormat="1" ht="12">
      <c r="A300" s="290"/>
      <c r="B300" s="3">
        <v>28</v>
      </c>
      <c r="C300" s="38" t="s">
        <v>767</v>
      </c>
      <c r="D300" s="13">
        <v>1</v>
      </c>
      <c r="E300" s="13">
        <v>1</v>
      </c>
      <c r="F300" s="38" t="s">
        <v>428</v>
      </c>
      <c r="G300" s="13">
        <v>0</v>
      </c>
      <c r="H300" s="13"/>
      <c r="I300" s="21"/>
      <c r="J300" s="21"/>
      <c r="K300" s="4">
        <v>0</v>
      </c>
      <c r="L300" s="18"/>
      <c r="M300" s="5"/>
    </row>
    <row r="301" spans="1:13" s="23" customFormat="1" ht="12">
      <c r="A301" s="290"/>
      <c r="B301" s="3">
        <v>29</v>
      </c>
      <c r="C301" s="38" t="s">
        <v>775</v>
      </c>
      <c r="D301" s="13">
        <v>1</v>
      </c>
      <c r="E301" s="13">
        <v>1</v>
      </c>
      <c r="F301" s="38" t="s">
        <v>429</v>
      </c>
      <c r="G301" s="13">
        <v>0</v>
      </c>
      <c r="H301" s="13"/>
      <c r="I301" s="21"/>
      <c r="J301" s="21"/>
      <c r="K301" s="4">
        <v>0</v>
      </c>
      <c r="L301" s="18"/>
      <c r="M301" s="5"/>
    </row>
    <row r="302" spans="1:13" s="23" customFormat="1" ht="12">
      <c r="A302" s="290"/>
      <c r="B302" s="3">
        <v>30</v>
      </c>
      <c r="C302" s="38" t="s">
        <v>776</v>
      </c>
      <c r="D302" s="13">
        <v>1</v>
      </c>
      <c r="E302" s="13">
        <v>2</v>
      </c>
      <c r="F302" s="21" t="s">
        <v>430</v>
      </c>
      <c r="G302" s="3">
        <v>0</v>
      </c>
      <c r="H302" s="13"/>
      <c r="I302" s="21"/>
      <c r="J302" s="38"/>
      <c r="K302" s="4">
        <v>1</v>
      </c>
      <c r="L302" s="18" t="s">
        <v>452</v>
      </c>
      <c r="M302" s="5"/>
    </row>
    <row r="303" spans="1:13" s="23" customFormat="1" ht="12">
      <c r="A303" s="290"/>
      <c r="B303" s="3">
        <v>31</v>
      </c>
      <c r="C303" s="38" t="s">
        <v>453</v>
      </c>
      <c r="D303" s="13">
        <v>1</v>
      </c>
      <c r="E303" s="13">
        <v>1</v>
      </c>
      <c r="F303" s="38" t="s">
        <v>431</v>
      </c>
      <c r="G303" s="13">
        <v>0</v>
      </c>
      <c r="H303" s="3"/>
      <c r="I303" s="21"/>
      <c r="J303" s="21"/>
      <c r="K303" s="4">
        <v>0</v>
      </c>
      <c r="L303" s="18"/>
      <c r="M303" s="5"/>
    </row>
    <row r="304" spans="1:13" s="23" customFormat="1" ht="12">
      <c r="A304" s="290"/>
      <c r="B304" s="3">
        <v>32</v>
      </c>
      <c r="C304" s="38" t="s">
        <v>1034</v>
      </c>
      <c r="D304" s="13">
        <v>1</v>
      </c>
      <c r="E304" s="13">
        <v>1</v>
      </c>
      <c r="F304" s="38" t="s">
        <v>432</v>
      </c>
      <c r="G304" s="13">
        <v>0</v>
      </c>
      <c r="H304" s="13"/>
      <c r="I304" s="21"/>
      <c r="J304" s="21"/>
      <c r="K304" s="4">
        <v>0</v>
      </c>
      <c r="L304" s="18"/>
      <c r="M304" s="5"/>
    </row>
    <row r="305" spans="1:13" s="23" customFormat="1" ht="12">
      <c r="A305" s="290"/>
      <c r="B305" s="3">
        <v>33</v>
      </c>
      <c r="C305" s="38" t="s">
        <v>1035</v>
      </c>
      <c r="D305" s="13">
        <v>1</v>
      </c>
      <c r="E305" s="13">
        <v>1</v>
      </c>
      <c r="F305" s="38" t="s">
        <v>433</v>
      </c>
      <c r="G305" s="13">
        <v>0</v>
      </c>
      <c r="H305" s="13"/>
      <c r="I305" s="21"/>
      <c r="J305" s="21"/>
      <c r="K305" s="4">
        <v>0</v>
      </c>
      <c r="L305" s="18"/>
      <c r="M305" s="5"/>
    </row>
    <row r="306" spans="1:13" s="23" customFormat="1" ht="13.5">
      <c r="A306" s="290"/>
      <c r="B306" s="232" t="s">
        <v>1036</v>
      </c>
      <c r="C306" s="232"/>
      <c r="D306" s="12">
        <f>SUM(D273:D305)</f>
        <v>88</v>
      </c>
      <c r="E306" s="12">
        <f>SUM(E273:E305)</f>
        <v>126</v>
      </c>
      <c r="F306" s="12">
        <f>SUM(F273:F305)</f>
        <v>0</v>
      </c>
      <c r="G306" s="12">
        <f>SUM(G273:G305)</f>
        <v>5</v>
      </c>
      <c r="H306" s="12"/>
      <c r="I306" s="12"/>
      <c r="J306" s="12"/>
      <c r="K306" s="12">
        <f>SUM(K273:K305)</f>
        <v>2</v>
      </c>
      <c r="L306" s="44"/>
      <c r="M306" s="36"/>
    </row>
    <row r="307" spans="1:13" s="23" customFormat="1" ht="14.25">
      <c r="A307" s="291" t="s">
        <v>138</v>
      </c>
      <c r="B307" s="292"/>
      <c r="C307" s="293"/>
      <c r="D307" s="74">
        <f>D272+D306</f>
        <v>123</v>
      </c>
      <c r="E307" s="74">
        <f>E272+E306</f>
        <v>171</v>
      </c>
      <c r="F307" s="74">
        <f>F272+F306</f>
        <v>0</v>
      </c>
      <c r="G307" s="74">
        <f>SUM(G272+G306)</f>
        <v>6</v>
      </c>
      <c r="H307" s="74"/>
      <c r="I307" s="74"/>
      <c r="J307" s="74"/>
      <c r="K307" s="74">
        <f>SUM(K272+K306)</f>
        <v>4</v>
      </c>
      <c r="L307" s="75"/>
      <c r="M307" s="36"/>
    </row>
    <row r="308" spans="1:13" s="61" customFormat="1" ht="14.25">
      <c r="A308" s="278" t="s">
        <v>139</v>
      </c>
      <c r="B308" s="279"/>
      <c r="C308" s="279"/>
      <c r="D308" s="113">
        <f>D262+D307</f>
        <v>148</v>
      </c>
      <c r="E308" s="113">
        <f>E262+E307</f>
        <v>201</v>
      </c>
      <c r="F308" s="113"/>
      <c r="G308" s="113">
        <f>G262+G307</f>
        <v>7</v>
      </c>
      <c r="H308" s="113"/>
      <c r="I308" s="113"/>
      <c r="J308" s="113"/>
      <c r="K308" s="113">
        <f>K262+K307</f>
        <v>4</v>
      </c>
      <c r="L308" s="112"/>
      <c r="M308" s="114"/>
    </row>
    <row r="309" spans="1:13" s="15" customFormat="1" ht="72">
      <c r="A309" s="294" t="s">
        <v>1037</v>
      </c>
      <c r="B309" s="3">
        <v>1</v>
      </c>
      <c r="C309" s="8" t="s">
        <v>1038</v>
      </c>
      <c r="D309" s="13">
        <v>6</v>
      </c>
      <c r="E309" s="13">
        <v>8</v>
      </c>
      <c r="F309" s="95" t="s">
        <v>140</v>
      </c>
      <c r="G309" s="16">
        <v>2</v>
      </c>
      <c r="H309" s="222" t="s">
        <v>1096</v>
      </c>
      <c r="I309" s="3"/>
      <c r="J309" s="3"/>
      <c r="K309" s="4">
        <v>0</v>
      </c>
      <c r="L309" s="18"/>
      <c r="M309" s="5" t="s">
        <v>667</v>
      </c>
    </row>
    <row r="310" spans="1:13" s="15" customFormat="1" ht="114" customHeight="1">
      <c r="A310" s="295"/>
      <c r="B310" s="3">
        <v>2</v>
      </c>
      <c r="C310" s="2" t="s">
        <v>1039</v>
      </c>
      <c r="D310" s="13">
        <v>24</v>
      </c>
      <c r="E310" s="13">
        <v>23</v>
      </c>
      <c r="F310" s="213" t="s">
        <v>927</v>
      </c>
      <c r="G310" s="3"/>
      <c r="H310" s="103"/>
      <c r="I310" s="120"/>
      <c r="J310" s="118" t="s">
        <v>926</v>
      </c>
      <c r="K310" s="4">
        <v>1</v>
      </c>
      <c r="L310" s="18" t="s">
        <v>1040</v>
      </c>
      <c r="M310" s="5"/>
    </row>
    <row r="311" spans="1:13" s="15" customFormat="1" ht="24">
      <c r="A311" s="295"/>
      <c r="B311" s="3">
        <v>3</v>
      </c>
      <c r="C311" s="2" t="s">
        <v>1041</v>
      </c>
      <c r="D311" s="13">
        <v>1</v>
      </c>
      <c r="E311" s="13">
        <v>1</v>
      </c>
      <c r="F311" s="2" t="s">
        <v>1042</v>
      </c>
      <c r="G311" s="3">
        <v>0</v>
      </c>
      <c r="H311" s="3"/>
      <c r="I311" s="3"/>
      <c r="J311" s="3"/>
      <c r="K311" s="4">
        <v>0</v>
      </c>
      <c r="L311" s="18"/>
      <c r="M311" s="5"/>
    </row>
    <row r="312" spans="1:13" s="15" customFormat="1" ht="36">
      <c r="A312" s="295"/>
      <c r="B312" s="3">
        <v>4</v>
      </c>
      <c r="C312" s="2" t="s">
        <v>1043</v>
      </c>
      <c r="D312" s="13">
        <v>2</v>
      </c>
      <c r="E312" s="13">
        <v>2</v>
      </c>
      <c r="F312" s="2" t="s">
        <v>390</v>
      </c>
      <c r="G312" s="3">
        <v>1</v>
      </c>
      <c r="H312" s="16" t="s">
        <v>524</v>
      </c>
      <c r="I312" s="3"/>
      <c r="J312" s="169"/>
      <c r="K312" s="4">
        <v>1</v>
      </c>
      <c r="L312" s="18" t="s">
        <v>665</v>
      </c>
      <c r="M312" s="5"/>
    </row>
    <row r="313" spans="1:13" s="15" customFormat="1" ht="36">
      <c r="A313" s="295"/>
      <c r="B313" s="251">
        <v>5</v>
      </c>
      <c r="C313" s="2" t="s">
        <v>777</v>
      </c>
      <c r="D313" s="13">
        <v>2</v>
      </c>
      <c r="E313" s="13">
        <v>2</v>
      </c>
      <c r="F313" s="2" t="s">
        <v>778</v>
      </c>
      <c r="G313" s="3">
        <v>1</v>
      </c>
      <c r="H313" s="3" t="s">
        <v>217</v>
      </c>
      <c r="I313" s="3"/>
      <c r="J313" s="3"/>
      <c r="K313" s="4">
        <v>0</v>
      </c>
      <c r="L313" s="18"/>
      <c r="M313" s="238" t="s">
        <v>668</v>
      </c>
    </row>
    <row r="314" spans="1:13" s="15" customFormat="1" ht="24">
      <c r="A314" s="295"/>
      <c r="B314" s="252"/>
      <c r="C314" s="2" t="s">
        <v>779</v>
      </c>
      <c r="D314" s="13">
        <v>5</v>
      </c>
      <c r="E314" s="13">
        <v>6</v>
      </c>
      <c r="F314" s="2" t="s">
        <v>780</v>
      </c>
      <c r="G314" s="3">
        <v>0</v>
      </c>
      <c r="H314" s="3"/>
      <c r="I314" s="3"/>
      <c r="J314" s="3"/>
      <c r="K314" s="4">
        <v>1</v>
      </c>
      <c r="L314" s="18" t="s">
        <v>666</v>
      </c>
      <c r="M314" s="239"/>
    </row>
    <row r="315" spans="1:13" s="15" customFormat="1" ht="84.75" customHeight="1">
      <c r="A315" s="295"/>
      <c r="B315" s="297" t="s">
        <v>1044</v>
      </c>
      <c r="C315" s="234"/>
      <c r="D315" s="41">
        <v>0</v>
      </c>
      <c r="E315" s="41">
        <v>2</v>
      </c>
      <c r="F315" s="71" t="s">
        <v>1045</v>
      </c>
      <c r="G315" s="41">
        <v>0</v>
      </c>
      <c r="H315" s="41"/>
      <c r="I315" s="41"/>
      <c r="J315" s="41"/>
      <c r="K315" s="72">
        <v>0</v>
      </c>
      <c r="L315" s="72"/>
      <c r="M315" s="36"/>
    </row>
    <row r="316" spans="1:13" s="15" customFormat="1" ht="13.5" customHeight="1">
      <c r="A316" s="296"/>
      <c r="B316" s="244" t="s">
        <v>1046</v>
      </c>
      <c r="C316" s="256"/>
      <c r="D316" s="12">
        <f>SUM(D309:D315)</f>
        <v>40</v>
      </c>
      <c r="E316" s="12">
        <f>SUM(E309:E315)</f>
        <v>44</v>
      </c>
      <c r="F316" s="12">
        <f>SUM(F309:F315)</f>
        <v>0</v>
      </c>
      <c r="G316" s="12">
        <f>SUM(G309:G315)</f>
        <v>4</v>
      </c>
      <c r="H316" s="12"/>
      <c r="I316" s="12"/>
      <c r="J316" s="12"/>
      <c r="K316" s="12">
        <f>SUM(K309:K315)</f>
        <v>3</v>
      </c>
      <c r="L316" s="44"/>
      <c r="M316" s="36"/>
    </row>
    <row r="317" spans="1:13" s="15" customFormat="1" ht="12">
      <c r="A317" s="294" t="s">
        <v>454</v>
      </c>
      <c r="B317" s="3">
        <v>1</v>
      </c>
      <c r="C317" s="2" t="s">
        <v>455</v>
      </c>
      <c r="D317" s="3">
        <v>1</v>
      </c>
      <c r="E317" s="3">
        <v>1</v>
      </c>
      <c r="F317" s="2" t="s">
        <v>680</v>
      </c>
      <c r="G317" s="3">
        <v>0</v>
      </c>
      <c r="H317" s="3"/>
      <c r="I317" s="3"/>
      <c r="J317" s="3"/>
      <c r="K317" s="4">
        <v>0</v>
      </c>
      <c r="L317" s="18"/>
      <c r="M317" s="5"/>
    </row>
    <row r="318" spans="1:13" s="15" customFormat="1" ht="12">
      <c r="A318" s="295"/>
      <c r="B318" s="3">
        <v>2</v>
      </c>
      <c r="C318" s="2" t="s">
        <v>456</v>
      </c>
      <c r="D318" s="3">
        <v>2</v>
      </c>
      <c r="E318" s="3">
        <v>3</v>
      </c>
      <c r="F318" s="2" t="s">
        <v>1047</v>
      </c>
      <c r="G318" s="3">
        <v>0</v>
      </c>
      <c r="H318" s="3"/>
      <c r="I318" s="3"/>
      <c r="J318" s="3"/>
      <c r="K318" s="4">
        <v>0</v>
      </c>
      <c r="L318" s="18"/>
      <c r="M318" s="5"/>
    </row>
    <row r="319" spans="1:13" s="15" customFormat="1" ht="12">
      <c r="A319" s="295"/>
      <c r="B319" s="3">
        <v>3</v>
      </c>
      <c r="C319" s="2" t="s">
        <v>457</v>
      </c>
      <c r="D319" s="3">
        <v>1</v>
      </c>
      <c r="E319" s="3">
        <v>1</v>
      </c>
      <c r="F319" s="2" t="s">
        <v>458</v>
      </c>
      <c r="G319" s="3">
        <v>0</v>
      </c>
      <c r="H319" s="3"/>
      <c r="I319" s="3"/>
      <c r="J319" s="3"/>
      <c r="K319" s="4">
        <v>0</v>
      </c>
      <c r="L319" s="18"/>
      <c r="M319" s="5"/>
    </row>
    <row r="320" spans="1:13" s="15" customFormat="1" ht="12">
      <c r="A320" s="295"/>
      <c r="B320" s="3">
        <v>4</v>
      </c>
      <c r="C320" s="2" t="s">
        <v>459</v>
      </c>
      <c r="D320" s="3">
        <v>1</v>
      </c>
      <c r="E320" s="3">
        <v>2</v>
      </c>
      <c r="F320" s="2" t="s">
        <v>1048</v>
      </c>
      <c r="G320" s="3">
        <v>0</v>
      </c>
      <c r="H320" s="3"/>
      <c r="I320" s="3"/>
      <c r="J320" s="3"/>
      <c r="K320" s="4">
        <v>0</v>
      </c>
      <c r="L320" s="18"/>
      <c r="M320" s="6"/>
    </row>
    <row r="321" spans="1:13" s="15" customFormat="1" ht="12">
      <c r="A321" s="295"/>
      <c r="B321" s="3">
        <v>5</v>
      </c>
      <c r="C321" s="2" t="s">
        <v>1049</v>
      </c>
      <c r="D321" s="3">
        <v>0</v>
      </c>
      <c r="E321" s="3">
        <v>0</v>
      </c>
      <c r="F321" s="2"/>
      <c r="G321" s="3">
        <v>0</v>
      </c>
      <c r="H321" s="3"/>
      <c r="I321" s="3"/>
      <c r="J321" s="3"/>
      <c r="K321" s="4">
        <v>0</v>
      </c>
      <c r="L321" s="18"/>
      <c r="M321" s="6"/>
    </row>
    <row r="322" spans="1:13" s="15" customFormat="1" ht="12">
      <c r="A322" s="295"/>
      <c r="B322" s="3">
        <v>6</v>
      </c>
      <c r="C322" s="2" t="s">
        <v>1050</v>
      </c>
      <c r="D322" s="3">
        <v>0</v>
      </c>
      <c r="E322" s="3">
        <v>0</v>
      </c>
      <c r="F322" s="2"/>
      <c r="G322" s="3">
        <v>0</v>
      </c>
      <c r="H322" s="3"/>
      <c r="I322" s="3"/>
      <c r="J322" s="3"/>
      <c r="K322" s="4">
        <v>0</v>
      </c>
      <c r="L322" s="18"/>
      <c r="M322" s="6"/>
    </row>
    <row r="323" spans="1:13" s="15" customFormat="1" ht="36">
      <c r="A323" s="295"/>
      <c r="B323" s="251">
        <v>7</v>
      </c>
      <c r="C323" s="2" t="s">
        <v>460</v>
      </c>
      <c r="D323" s="3">
        <v>3</v>
      </c>
      <c r="E323" s="3">
        <v>7</v>
      </c>
      <c r="F323" s="2" t="s">
        <v>1051</v>
      </c>
      <c r="G323" s="3">
        <v>0</v>
      </c>
      <c r="H323" s="3"/>
      <c r="I323" s="3"/>
      <c r="J323" s="3"/>
      <c r="K323" s="4">
        <v>0</v>
      </c>
      <c r="L323" s="18"/>
      <c r="M323" s="6"/>
    </row>
    <row r="324" spans="1:13" s="15" customFormat="1" ht="12">
      <c r="A324" s="295"/>
      <c r="B324" s="252"/>
      <c r="C324" s="2" t="s">
        <v>1052</v>
      </c>
      <c r="D324" s="3">
        <v>0</v>
      </c>
      <c r="E324" s="3">
        <v>0</v>
      </c>
      <c r="F324" s="2"/>
      <c r="G324" s="3">
        <v>0</v>
      </c>
      <c r="H324" s="3"/>
      <c r="I324" s="3"/>
      <c r="J324" s="3"/>
      <c r="K324" s="4">
        <v>0</v>
      </c>
      <c r="L324" s="18"/>
      <c r="M324" s="6"/>
    </row>
    <row r="325" spans="1:13" s="15" customFormat="1" ht="12">
      <c r="A325" s="295"/>
      <c r="B325" s="3">
        <v>8</v>
      </c>
      <c r="C325" s="2" t="s">
        <v>461</v>
      </c>
      <c r="D325" s="3">
        <v>1</v>
      </c>
      <c r="E325" s="3">
        <v>1</v>
      </c>
      <c r="F325" s="2" t="s">
        <v>462</v>
      </c>
      <c r="G325" s="3">
        <v>0</v>
      </c>
      <c r="H325" s="3"/>
      <c r="I325" s="3"/>
      <c r="J325" s="3"/>
      <c r="K325" s="4">
        <v>0</v>
      </c>
      <c r="L325" s="18"/>
      <c r="M325" s="5"/>
    </row>
    <row r="326" spans="1:13" s="15" customFormat="1" ht="24">
      <c r="A326" s="295"/>
      <c r="B326" s="3">
        <v>9</v>
      </c>
      <c r="C326" s="21" t="s">
        <v>463</v>
      </c>
      <c r="D326" s="3">
        <v>3</v>
      </c>
      <c r="E326" s="3">
        <v>4</v>
      </c>
      <c r="F326" s="2" t="s">
        <v>1053</v>
      </c>
      <c r="G326" s="3">
        <v>0</v>
      </c>
      <c r="H326" s="3"/>
      <c r="I326" s="3"/>
      <c r="J326" s="3"/>
      <c r="K326" s="4">
        <v>0</v>
      </c>
      <c r="L326" s="18"/>
      <c r="M326" s="5"/>
    </row>
    <row r="327" spans="1:13" s="15" customFormat="1" ht="12">
      <c r="A327" s="295"/>
      <c r="B327" s="3">
        <v>10</v>
      </c>
      <c r="C327" s="21" t="s">
        <v>464</v>
      </c>
      <c r="D327" s="3">
        <v>2</v>
      </c>
      <c r="E327" s="3">
        <v>2</v>
      </c>
      <c r="F327" s="2" t="s">
        <v>465</v>
      </c>
      <c r="G327" s="3">
        <v>0</v>
      </c>
      <c r="H327" s="3"/>
      <c r="I327" s="3"/>
      <c r="J327" s="3"/>
      <c r="K327" s="4">
        <v>0</v>
      </c>
      <c r="L327" s="18"/>
      <c r="M327" s="5"/>
    </row>
    <row r="328" spans="1:13" s="15" customFormat="1" ht="12">
      <c r="A328" s="295"/>
      <c r="B328" s="3">
        <v>11</v>
      </c>
      <c r="C328" s="2" t="s">
        <v>1054</v>
      </c>
      <c r="D328" s="3">
        <v>2</v>
      </c>
      <c r="E328" s="3">
        <v>3</v>
      </c>
      <c r="F328" s="2" t="s">
        <v>1055</v>
      </c>
      <c r="G328" s="3">
        <v>0</v>
      </c>
      <c r="H328" s="3"/>
      <c r="I328" s="3"/>
      <c r="J328" s="3"/>
      <c r="K328" s="4">
        <v>0</v>
      </c>
      <c r="L328" s="18"/>
      <c r="M328" s="5"/>
    </row>
    <row r="329" spans="1:13" s="15" customFormat="1" ht="24">
      <c r="A329" s="295"/>
      <c r="B329" s="3">
        <v>12</v>
      </c>
      <c r="C329" s="2" t="s">
        <v>466</v>
      </c>
      <c r="D329" s="3">
        <v>3</v>
      </c>
      <c r="E329" s="3">
        <v>6</v>
      </c>
      <c r="F329" s="2" t="s">
        <v>467</v>
      </c>
      <c r="G329" s="3">
        <v>0</v>
      </c>
      <c r="H329" s="3"/>
      <c r="I329" s="3"/>
      <c r="J329" s="3"/>
      <c r="K329" s="4">
        <v>0</v>
      </c>
      <c r="L329" s="18"/>
      <c r="M329" s="5"/>
    </row>
    <row r="330" spans="1:13" s="15" customFormat="1" ht="12">
      <c r="A330" s="295"/>
      <c r="B330" s="3">
        <v>13</v>
      </c>
      <c r="C330" s="2" t="s">
        <v>1056</v>
      </c>
      <c r="D330" s="3">
        <v>1</v>
      </c>
      <c r="E330" s="3">
        <v>1</v>
      </c>
      <c r="F330" s="2" t="s">
        <v>1057</v>
      </c>
      <c r="G330" s="3">
        <v>0</v>
      </c>
      <c r="H330" s="3"/>
      <c r="I330" s="3"/>
      <c r="J330" s="3"/>
      <c r="K330" s="4">
        <v>0</v>
      </c>
      <c r="L330" s="18"/>
      <c r="M330" s="5"/>
    </row>
    <row r="331" spans="1:13" s="15" customFormat="1" ht="12">
      <c r="A331" s="295"/>
      <c r="B331" s="3">
        <v>14</v>
      </c>
      <c r="C331" s="2" t="s">
        <v>1058</v>
      </c>
      <c r="D331" s="3">
        <v>1</v>
      </c>
      <c r="E331" s="3">
        <v>2</v>
      </c>
      <c r="F331" s="2" t="s">
        <v>1059</v>
      </c>
      <c r="G331" s="3">
        <v>0</v>
      </c>
      <c r="H331" s="3"/>
      <c r="I331" s="3"/>
      <c r="J331" s="3"/>
      <c r="K331" s="4">
        <v>0</v>
      </c>
      <c r="L331" s="18"/>
      <c r="M331" s="6"/>
    </row>
    <row r="332" spans="1:13" s="15" customFormat="1" ht="24">
      <c r="A332" s="295"/>
      <c r="B332" s="3">
        <v>15</v>
      </c>
      <c r="C332" s="2" t="s">
        <v>468</v>
      </c>
      <c r="D332" s="3">
        <v>3</v>
      </c>
      <c r="E332" s="3">
        <v>4</v>
      </c>
      <c r="F332" s="2" t="s">
        <v>469</v>
      </c>
      <c r="G332" s="3">
        <v>0</v>
      </c>
      <c r="H332" s="3"/>
      <c r="I332" s="3"/>
      <c r="J332" s="3"/>
      <c r="K332" s="4">
        <v>0</v>
      </c>
      <c r="L332" s="18"/>
      <c r="M332" s="5"/>
    </row>
    <row r="333" spans="1:13" s="15" customFormat="1" ht="12">
      <c r="A333" s="295"/>
      <c r="B333" s="3">
        <v>16</v>
      </c>
      <c r="C333" s="2" t="s">
        <v>1060</v>
      </c>
      <c r="D333" s="3">
        <v>1</v>
      </c>
      <c r="E333" s="3">
        <v>0</v>
      </c>
      <c r="F333" s="2"/>
      <c r="G333" s="3">
        <v>0</v>
      </c>
      <c r="H333" s="3"/>
      <c r="I333" s="3"/>
      <c r="J333" s="3"/>
      <c r="K333" s="4">
        <v>0</v>
      </c>
      <c r="L333" s="18"/>
      <c r="M333" s="5"/>
    </row>
    <row r="334" spans="1:13" s="15" customFormat="1" ht="12">
      <c r="A334" s="295"/>
      <c r="B334" s="3">
        <v>17</v>
      </c>
      <c r="C334" s="2" t="s">
        <v>1061</v>
      </c>
      <c r="D334" s="3">
        <v>1</v>
      </c>
      <c r="E334" s="3">
        <v>2</v>
      </c>
      <c r="F334" s="2" t="s">
        <v>1062</v>
      </c>
      <c r="G334" s="3">
        <v>0</v>
      </c>
      <c r="H334" s="3"/>
      <c r="I334" s="3"/>
      <c r="J334" s="3"/>
      <c r="K334" s="4">
        <v>0</v>
      </c>
      <c r="L334" s="18"/>
      <c r="M334" s="6"/>
    </row>
    <row r="335" spans="1:13" s="15" customFormat="1" ht="12">
      <c r="A335" s="295"/>
      <c r="B335" s="3">
        <v>18</v>
      </c>
      <c r="C335" s="2" t="s">
        <v>1063</v>
      </c>
      <c r="D335" s="3">
        <v>1</v>
      </c>
      <c r="E335" s="3">
        <v>0</v>
      </c>
      <c r="F335" s="2"/>
      <c r="G335" s="3">
        <v>0</v>
      </c>
      <c r="H335" s="3"/>
      <c r="I335" s="3"/>
      <c r="J335" s="3"/>
      <c r="K335" s="4">
        <v>0</v>
      </c>
      <c r="L335" s="18"/>
      <c r="M335" s="6"/>
    </row>
    <row r="336" spans="1:13" s="15" customFormat="1" ht="24">
      <c r="A336" s="295"/>
      <c r="B336" s="3">
        <v>19</v>
      </c>
      <c r="C336" s="21" t="s">
        <v>470</v>
      </c>
      <c r="D336" s="3">
        <v>3</v>
      </c>
      <c r="E336" s="3">
        <v>6</v>
      </c>
      <c r="F336" s="2" t="s">
        <v>1064</v>
      </c>
      <c r="G336" s="3">
        <v>0</v>
      </c>
      <c r="H336" s="3"/>
      <c r="I336" s="3"/>
      <c r="J336" s="3"/>
      <c r="K336" s="4">
        <v>0</v>
      </c>
      <c r="L336" s="18"/>
      <c r="M336" s="5"/>
    </row>
    <row r="337" spans="1:13" s="15" customFormat="1" ht="12">
      <c r="A337" s="295"/>
      <c r="B337" s="3">
        <v>20</v>
      </c>
      <c r="C337" s="21" t="s">
        <v>1065</v>
      </c>
      <c r="D337" s="3">
        <v>2</v>
      </c>
      <c r="E337" s="3">
        <v>1</v>
      </c>
      <c r="F337" s="2" t="s">
        <v>471</v>
      </c>
      <c r="G337" s="3">
        <v>0</v>
      </c>
      <c r="H337" s="3"/>
      <c r="I337" s="3"/>
      <c r="J337" s="3"/>
      <c r="K337" s="4">
        <v>0</v>
      </c>
      <c r="L337" s="18"/>
      <c r="M337" s="5"/>
    </row>
    <row r="338" spans="1:13" s="15" customFormat="1" ht="12">
      <c r="A338" s="295"/>
      <c r="B338" s="3">
        <v>21</v>
      </c>
      <c r="C338" s="21" t="s">
        <v>1066</v>
      </c>
      <c r="D338" s="3">
        <v>0</v>
      </c>
      <c r="E338" s="3">
        <v>0</v>
      </c>
      <c r="F338" s="2"/>
      <c r="G338" s="3">
        <v>0</v>
      </c>
      <c r="H338" s="3"/>
      <c r="I338" s="3"/>
      <c r="J338" s="2"/>
      <c r="K338" s="4">
        <v>0</v>
      </c>
      <c r="L338" s="18"/>
      <c r="M338" s="6"/>
    </row>
    <row r="339" spans="1:13" s="15" customFormat="1" ht="12">
      <c r="A339" s="295"/>
      <c r="B339" s="3">
        <v>22</v>
      </c>
      <c r="C339" s="21" t="s">
        <v>1067</v>
      </c>
      <c r="D339" s="3">
        <v>1</v>
      </c>
      <c r="E339" s="3">
        <v>1</v>
      </c>
      <c r="F339" s="2" t="s">
        <v>472</v>
      </c>
      <c r="G339" s="3">
        <v>0</v>
      </c>
      <c r="H339" s="3"/>
      <c r="I339" s="3"/>
      <c r="J339" s="3"/>
      <c r="K339" s="4">
        <v>0</v>
      </c>
      <c r="L339" s="18"/>
      <c r="M339" s="5"/>
    </row>
    <row r="340" spans="1:13" s="15" customFormat="1" ht="12">
      <c r="A340" s="295"/>
      <c r="B340" s="3">
        <v>23</v>
      </c>
      <c r="C340" s="21" t="s">
        <v>1068</v>
      </c>
      <c r="D340" s="3">
        <v>1</v>
      </c>
      <c r="E340" s="3">
        <v>1</v>
      </c>
      <c r="F340" s="2" t="s">
        <v>473</v>
      </c>
      <c r="G340" s="3">
        <v>0</v>
      </c>
      <c r="H340" s="3"/>
      <c r="I340" s="3"/>
      <c r="J340" s="3"/>
      <c r="K340" s="4">
        <v>0</v>
      </c>
      <c r="L340" s="18"/>
      <c r="M340" s="5"/>
    </row>
    <row r="341" spans="1:13" s="15" customFormat="1" ht="12">
      <c r="A341" s="295"/>
      <c r="B341" s="3">
        <v>24</v>
      </c>
      <c r="C341" s="2" t="s">
        <v>1069</v>
      </c>
      <c r="D341" s="3">
        <v>1</v>
      </c>
      <c r="E341" s="3">
        <v>1</v>
      </c>
      <c r="F341" s="2" t="s">
        <v>474</v>
      </c>
      <c r="G341" s="3">
        <v>0</v>
      </c>
      <c r="H341" s="3"/>
      <c r="I341" s="3"/>
      <c r="J341" s="2"/>
      <c r="K341" s="4">
        <v>0</v>
      </c>
      <c r="L341" s="18"/>
      <c r="M341" s="5"/>
    </row>
    <row r="342" spans="1:13" s="15" customFormat="1" ht="24">
      <c r="A342" s="295"/>
      <c r="B342" s="3">
        <v>25</v>
      </c>
      <c r="C342" s="2" t="s">
        <v>475</v>
      </c>
      <c r="D342" s="3">
        <v>3</v>
      </c>
      <c r="E342" s="3">
        <v>5</v>
      </c>
      <c r="F342" s="2" t="s">
        <v>1070</v>
      </c>
      <c r="G342" s="3">
        <v>0</v>
      </c>
      <c r="H342" s="3"/>
      <c r="I342" s="3"/>
      <c r="J342" s="3"/>
      <c r="K342" s="4">
        <v>0</v>
      </c>
      <c r="L342" s="18"/>
      <c r="M342" s="5"/>
    </row>
    <row r="343" spans="1:13" s="15" customFormat="1" ht="24">
      <c r="A343" s="295"/>
      <c r="B343" s="3">
        <v>26</v>
      </c>
      <c r="C343" s="2" t="s">
        <v>476</v>
      </c>
      <c r="D343" s="3">
        <v>3</v>
      </c>
      <c r="E343" s="3">
        <v>4</v>
      </c>
      <c r="F343" s="2" t="s">
        <v>477</v>
      </c>
      <c r="G343" s="3">
        <v>0</v>
      </c>
      <c r="H343" s="3"/>
      <c r="I343" s="3"/>
      <c r="J343" s="3"/>
      <c r="K343" s="4">
        <v>0</v>
      </c>
      <c r="L343" s="18"/>
      <c r="M343" s="5"/>
    </row>
    <row r="344" spans="1:13" s="15" customFormat="1" ht="36">
      <c r="A344" s="295"/>
      <c r="B344" s="3">
        <v>27</v>
      </c>
      <c r="C344" s="2" t="s">
        <v>1071</v>
      </c>
      <c r="D344" s="3">
        <v>4</v>
      </c>
      <c r="E344" s="3">
        <v>9</v>
      </c>
      <c r="F344" s="2" t="s">
        <v>1072</v>
      </c>
      <c r="G344" s="3">
        <v>0</v>
      </c>
      <c r="H344" s="3"/>
      <c r="I344" s="3"/>
      <c r="J344" s="3"/>
      <c r="K344" s="4">
        <v>0</v>
      </c>
      <c r="L344" s="18"/>
      <c r="M344" s="5"/>
    </row>
    <row r="345" spans="1:13" s="15" customFormat="1" ht="24">
      <c r="A345" s="295"/>
      <c r="B345" s="3">
        <v>28</v>
      </c>
      <c r="C345" s="2" t="s">
        <v>1073</v>
      </c>
      <c r="D345" s="3">
        <v>2</v>
      </c>
      <c r="E345" s="3">
        <v>4</v>
      </c>
      <c r="F345" s="2" t="s">
        <v>1074</v>
      </c>
      <c r="G345" s="3">
        <v>0</v>
      </c>
      <c r="H345" s="3"/>
      <c r="I345" s="3"/>
      <c r="J345" s="3"/>
      <c r="K345" s="4">
        <v>0</v>
      </c>
      <c r="L345" s="18"/>
      <c r="M345" s="5"/>
    </row>
    <row r="346" spans="1:13" s="15" customFormat="1" ht="12">
      <c r="A346" s="295"/>
      <c r="B346" s="3">
        <v>29</v>
      </c>
      <c r="C346" s="2" t="s">
        <v>1075</v>
      </c>
      <c r="D346" s="3">
        <v>1</v>
      </c>
      <c r="E346" s="3">
        <v>1</v>
      </c>
      <c r="F346" s="2" t="s">
        <v>1076</v>
      </c>
      <c r="G346" s="3">
        <v>0</v>
      </c>
      <c r="H346" s="3"/>
      <c r="I346" s="3"/>
      <c r="J346" s="3"/>
      <c r="K346" s="4">
        <v>0</v>
      </c>
      <c r="L346" s="18"/>
      <c r="M346" s="5"/>
    </row>
    <row r="347" spans="1:13" s="15" customFormat="1" ht="24">
      <c r="A347" s="295"/>
      <c r="B347" s="3">
        <v>30</v>
      </c>
      <c r="C347" s="2" t="s">
        <v>1077</v>
      </c>
      <c r="D347" s="3">
        <v>3</v>
      </c>
      <c r="E347" s="3">
        <v>4</v>
      </c>
      <c r="F347" s="2" t="s">
        <v>1078</v>
      </c>
      <c r="G347" s="3">
        <v>0</v>
      </c>
      <c r="H347" s="3"/>
      <c r="I347" s="3"/>
      <c r="J347" s="3"/>
      <c r="K347" s="4">
        <v>0</v>
      </c>
      <c r="L347" s="18"/>
      <c r="M347" s="5"/>
    </row>
    <row r="348" spans="1:13" s="15" customFormat="1" ht="48.75" customHeight="1">
      <c r="A348" s="295"/>
      <c r="B348" s="3">
        <v>31</v>
      </c>
      <c r="C348" s="2" t="s">
        <v>478</v>
      </c>
      <c r="D348" s="3">
        <v>3</v>
      </c>
      <c r="E348" s="3">
        <v>4</v>
      </c>
      <c r="F348" s="2" t="s">
        <v>141</v>
      </c>
      <c r="G348" s="3">
        <v>0</v>
      </c>
      <c r="H348" s="3"/>
      <c r="I348" s="3"/>
      <c r="J348" s="3"/>
      <c r="K348" s="4">
        <v>0</v>
      </c>
      <c r="L348" s="18"/>
      <c r="M348" s="5"/>
    </row>
    <row r="349" spans="1:13" s="15" customFormat="1" ht="78.75">
      <c r="A349" s="295"/>
      <c r="B349" s="3">
        <v>32</v>
      </c>
      <c r="C349" s="2" t="s">
        <v>1079</v>
      </c>
      <c r="D349" s="3">
        <v>3</v>
      </c>
      <c r="E349" s="3">
        <v>4</v>
      </c>
      <c r="F349" s="2" t="s">
        <v>1080</v>
      </c>
      <c r="G349" s="3">
        <v>2</v>
      </c>
      <c r="H349" s="225" t="s">
        <v>383</v>
      </c>
      <c r="I349" s="3"/>
      <c r="J349" s="3"/>
      <c r="K349" s="4">
        <v>0</v>
      </c>
      <c r="L349" s="18"/>
      <c r="M349" s="6" t="s">
        <v>852</v>
      </c>
    </row>
    <row r="350" spans="1:13" s="15" customFormat="1" ht="84" customHeight="1">
      <c r="A350" s="295"/>
      <c r="B350" s="297" t="s">
        <v>730</v>
      </c>
      <c r="C350" s="234"/>
      <c r="D350" s="87">
        <v>0</v>
      </c>
      <c r="E350" s="87">
        <v>0</v>
      </c>
      <c r="F350" s="96" t="s">
        <v>1081</v>
      </c>
      <c r="G350" s="87">
        <v>0</v>
      </c>
      <c r="H350" s="87"/>
      <c r="I350" s="87"/>
      <c r="J350" s="87"/>
      <c r="K350" s="97">
        <v>0</v>
      </c>
      <c r="L350" s="97"/>
      <c r="M350" s="98"/>
    </row>
    <row r="351" spans="1:13" s="15" customFormat="1" ht="13.5" customHeight="1">
      <c r="A351" s="296"/>
      <c r="B351" s="244" t="s">
        <v>1082</v>
      </c>
      <c r="C351" s="256"/>
      <c r="D351" s="12">
        <f>SUM(D317:D350)</f>
        <v>57</v>
      </c>
      <c r="E351" s="12">
        <f>SUM(E317:E350)</f>
        <v>84</v>
      </c>
      <c r="F351" s="12">
        <f>SUM(F317:F350)</f>
        <v>0</v>
      </c>
      <c r="G351" s="12">
        <f>SUM(G317:G350)</f>
        <v>2</v>
      </c>
      <c r="H351" s="12"/>
      <c r="I351" s="12"/>
      <c r="J351" s="12"/>
      <c r="K351" s="12">
        <f>SUM(K317:K350)</f>
        <v>0</v>
      </c>
      <c r="L351" s="44"/>
      <c r="M351" s="49"/>
    </row>
    <row r="352" spans="1:13" s="15" customFormat="1" ht="14.25">
      <c r="A352" s="274" t="s">
        <v>142</v>
      </c>
      <c r="B352" s="275"/>
      <c r="C352" s="275"/>
      <c r="D352" s="74">
        <f>D316+D351</f>
        <v>97</v>
      </c>
      <c r="E352" s="74">
        <f>E316+E351</f>
        <v>128</v>
      </c>
      <c r="F352" s="74">
        <f>F316+F351</f>
        <v>0</v>
      </c>
      <c r="G352" s="74">
        <f>SUM(G316+G351)</f>
        <v>6</v>
      </c>
      <c r="H352" s="74"/>
      <c r="I352" s="74"/>
      <c r="J352" s="74"/>
      <c r="K352" s="74">
        <f>SUM(K316+K351)</f>
        <v>3</v>
      </c>
      <c r="L352" s="75"/>
      <c r="M352" s="99"/>
    </row>
    <row r="353" spans="1:13" ht="14.25">
      <c r="A353" s="285" t="s">
        <v>143</v>
      </c>
      <c r="B353" s="286"/>
      <c r="C353" s="286"/>
      <c r="D353" s="105">
        <f>D61+D120+D164+D204+D226+D248+D308+D352</f>
        <v>895</v>
      </c>
      <c r="E353" s="105">
        <f>E61+E120+E164+E204+E226+E248+E308+E352</f>
        <v>1215</v>
      </c>
      <c r="F353" s="106"/>
      <c r="G353" s="106">
        <f>G61+G120+G164+G204+G226+G248+G308+G352</f>
        <v>25</v>
      </c>
      <c r="H353" s="106"/>
      <c r="I353" s="106"/>
      <c r="J353" s="106"/>
      <c r="K353" s="106">
        <f>K61+K120+K164+K204+K226+K248+K308+K352</f>
        <v>28</v>
      </c>
      <c r="L353" s="107"/>
      <c r="M353" s="108"/>
    </row>
    <row r="354" spans="1:13" ht="14.25">
      <c r="A354" s="287" t="s">
        <v>1083</v>
      </c>
      <c r="B354" s="288"/>
      <c r="C354" s="289"/>
      <c r="D354" s="109">
        <f>D14+D36+D73+D105+D127+D171+D210+D231+D250+D272+D316</f>
        <v>314</v>
      </c>
      <c r="E354" s="109">
        <f>E14+E36+E73+E105+E127+E171+E210+E231+E250+E272+E316</f>
        <v>359</v>
      </c>
      <c r="F354" s="110"/>
      <c r="G354" s="110"/>
      <c r="H354" s="110"/>
      <c r="I354" s="110"/>
      <c r="J354" s="110"/>
      <c r="K354" s="110"/>
      <c r="L354" s="110"/>
      <c r="M354" s="110"/>
    </row>
    <row r="355" spans="1:13" ht="14.25">
      <c r="A355" s="287" t="s">
        <v>1084</v>
      </c>
      <c r="B355" s="288"/>
      <c r="C355" s="289"/>
      <c r="D355" s="109">
        <f>D30+D59+D102+D118+D163+D195+D203+D225+D247+D261+D306+D351</f>
        <v>581</v>
      </c>
      <c r="E355" s="109">
        <f>E30+E59+E102+E118+E163+E195+E203+E225+E247+E306+E351+E261</f>
        <v>856</v>
      </c>
      <c r="F355" s="110"/>
      <c r="G355" s="110"/>
      <c r="H355" s="110"/>
      <c r="I355" s="110"/>
      <c r="J355" s="110"/>
      <c r="K355" s="110"/>
      <c r="L355" s="110"/>
      <c r="M355" s="111" t="s">
        <v>1085</v>
      </c>
    </row>
    <row r="358" spans="1:13" s="35" customFormat="1" ht="80.25" customHeight="1">
      <c r="A358" s="284" t="s">
        <v>760</v>
      </c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</row>
  </sheetData>
  <sheetProtection/>
  <mergeCells count="117">
    <mergeCell ref="M313:M314"/>
    <mergeCell ref="A307:C307"/>
    <mergeCell ref="B316:C316"/>
    <mergeCell ref="A317:A351"/>
    <mergeCell ref="B323:B324"/>
    <mergeCell ref="B350:C350"/>
    <mergeCell ref="B351:C351"/>
    <mergeCell ref="B315:C315"/>
    <mergeCell ref="A309:A316"/>
    <mergeCell ref="B313:B314"/>
    <mergeCell ref="B261:C261"/>
    <mergeCell ref="A263:A272"/>
    <mergeCell ref="B271:C271"/>
    <mergeCell ref="A251:A261"/>
    <mergeCell ref="A308:C308"/>
    <mergeCell ref="B272:C272"/>
    <mergeCell ref="A262:C262"/>
    <mergeCell ref="A273:A306"/>
    <mergeCell ref="B306:C306"/>
    <mergeCell ref="A358:M358"/>
    <mergeCell ref="A352:C352"/>
    <mergeCell ref="A353:C353"/>
    <mergeCell ref="A355:C355"/>
    <mergeCell ref="A354:C354"/>
    <mergeCell ref="B194:C194"/>
    <mergeCell ref="A211:A225"/>
    <mergeCell ref="B209:C209"/>
    <mergeCell ref="B202:C202"/>
    <mergeCell ref="B203:C203"/>
    <mergeCell ref="A205:A210"/>
    <mergeCell ref="A248:C248"/>
    <mergeCell ref="A249:A250"/>
    <mergeCell ref="A226:C226"/>
    <mergeCell ref="A227:A231"/>
    <mergeCell ref="A232:A247"/>
    <mergeCell ref="B247:C247"/>
    <mergeCell ref="B230:C230"/>
    <mergeCell ref="B231:C231"/>
    <mergeCell ref="B250:C250"/>
    <mergeCell ref="M197:M201"/>
    <mergeCell ref="B210:C210"/>
    <mergeCell ref="B171:C171"/>
    <mergeCell ref="M143:M145"/>
    <mergeCell ref="B158:B161"/>
    <mergeCell ref="B146:B147"/>
    <mergeCell ref="D143:D145"/>
    <mergeCell ref="D146:D147"/>
    <mergeCell ref="D158:D161"/>
    <mergeCell ref="B143:B145"/>
    <mergeCell ref="D131:D132"/>
    <mergeCell ref="A196:C196"/>
    <mergeCell ref="A204:C204"/>
    <mergeCell ref="B225:C225"/>
    <mergeCell ref="B207:B208"/>
    <mergeCell ref="A197:A203"/>
    <mergeCell ref="A164:C164"/>
    <mergeCell ref="B167:B168"/>
    <mergeCell ref="B165:B166"/>
    <mergeCell ref="D197:D201"/>
    <mergeCell ref="A121:A127"/>
    <mergeCell ref="A172:A195"/>
    <mergeCell ref="M131:M132"/>
    <mergeCell ref="A165:A171"/>
    <mergeCell ref="B170:C170"/>
    <mergeCell ref="D150:D151"/>
    <mergeCell ref="B150:B151"/>
    <mergeCell ref="B163:C163"/>
    <mergeCell ref="B195:C195"/>
    <mergeCell ref="B135:B140"/>
    <mergeCell ref="D96:D100"/>
    <mergeCell ref="B96:B100"/>
    <mergeCell ref="B101:C101"/>
    <mergeCell ref="D136:D140"/>
    <mergeCell ref="A119:C119"/>
    <mergeCell ref="A128:A163"/>
    <mergeCell ref="B131:B132"/>
    <mergeCell ref="B126:C126"/>
    <mergeCell ref="B127:C127"/>
    <mergeCell ref="B162:C162"/>
    <mergeCell ref="D79:D80"/>
    <mergeCell ref="B79:B80"/>
    <mergeCell ref="D86:D89"/>
    <mergeCell ref="A106:A118"/>
    <mergeCell ref="B117:C117"/>
    <mergeCell ref="B118:C118"/>
    <mergeCell ref="B94:B95"/>
    <mergeCell ref="D94:D95"/>
    <mergeCell ref="A74:A103"/>
    <mergeCell ref="B102:C102"/>
    <mergeCell ref="A120:C120"/>
    <mergeCell ref="B105:C105"/>
    <mergeCell ref="A37:A59"/>
    <mergeCell ref="B59:C59"/>
    <mergeCell ref="A60:C60"/>
    <mergeCell ref="A104:A105"/>
    <mergeCell ref="B86:B89"/>
    <mergeCell ref="B103:C103"/>
    <mergeCell ref="A61:C61"/>
    <mergeCell ref="A62:A73"/>
    <mergeCell ref="A31:C31"/>
    <mergeCell ref="A5:A14"/>
    <mergeCell ref="B14:C14"/>
    <mergeCell ref="B5:B6"/>
    <mergeCell ref="B13:C13"/>
    <mergeCell ref="B30:C30"/>
    <mergeCell ref="A15:A30"/>
    <mergeCell ref="B24:B25"/>
    <mergeCell ref="A1:M1"/>
    <mergeCell ref="A2:M2"/>
    <mergeCell ref="A3:M3"/>
    <mergeCell ref="G4:H4"/>
    <mergeCell ref="K4:L4"/>
    <mergeCell ref="B73:C73"/>
    <mergeCell ref="B35:C35"/>
    <mergeCell ref="A32:A36"/>
    <mergeCell ref="B36:C36"/>
    <mergeCell ref="B72:C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2017-11-03T01:00:17Z</cp:lastPrinted>
  <dcterms:created xsi:type="dcterms:W3CDTF">1996-12-17T01:32:42Z</dcterms:created>
  <dcterms:modified xsi:type="dcterms:W3CDTF">2018-05-02T03:09:21Z</dcterms:modified>
  <cp:category/>
  <cp:version/>
  <cp:contentType/>
  <cp:contentStatus/>
</cp:coreProperties>
</file>