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5"/>
  </bookViews>
  <sheets>
    <sheet name="燕东片" sheetId="1" r:id="rId1"/>
    <sheet name="燕南片" sheetId="2" r:id="rId2"/>
    <sheet name="燕西片" sheetId="3" r:id="rId3"/>
    <sheet name="燕北片" sheetId="4" r:id="rId4"/>
    <sheet name="农村所" sheetId="5" r:id="rId5"/>
    <sheet name="电子烟公示" sheetId="6" r:id="rId6"/>
  </sheets>
  <definedNames/>
  <calcPr fullCalcOnLoad="1"/>
</workbook>
</file>

<file path=xl/sharedStrings.xml><?xml version="1.0" encoding="utf-8"?>
<sst xmlns="http://schemas.openxmlformats.org/spreadsheetml/2006/main" count="1637" uniqueCount="1435">
  <si>
    <t>YAXJ/ZM/JL-042</t>
  </si>
  <si>
    <t>2023年8月份证件变动情况监督一览表（卷烟、雪茄烟）</t>
  </si>
  <si>
    <t>制表单位：城区专管所(燕东片)</t>
  </si>
  <si>
    <t>统计日期：2023年9月4日</t>
  </si>
  <si>
    <t>管理片区</t>
  </si>
  <si>
    <t>号片</t>
  </si>
  <si>
    <t>地　理　位　置</t>
  </si>
  <si>
    <t>规划　户数</t>
  </si>
  <si>
    <t>现有　户数</t>
  </si>
  <si>
    <t>持证户姓名</t>
  </si>
  <si>
    <t>申办登记情况</t>
  </si>
  <si>
    <t>当月 新增户</t>
  </si>
  <si>
    <t>当月 注销户</t>
  </si>
  <si>
    <t>不受限制</t>
  </si>
  <si>
    <t>备注</t>
  </si>
  <si>
    <t>燕东街道城区</t>
  </si>
  <si>
    <t>分司右路、含笑新村、三边街</t>
  </si>
  <si>
    <t>周爱花、刘德珠、廖罗春</t>
  </si>
  <si>
    <t>涂宝青2020.6.15(2022.6.6)</t>
  </si>
  <si>
    <t>燕瑞花园、邮局：燕江中路、分司右路、国民路一侧</t>
  </si>
  <si>
    <t>黄依珠、苏秀玉、</t>
  </si>
  <si>
    <t>永烟法〔2023〕1号</t>
  </si>
  <si>
    <t>专二院沿街店面：燕江东路一侧</t>
  </si>
  <si>
    <t>黄丽玫、陈媛</t>
  </si>
  <si>
    <t>林委、二级站：燕江东路一侧、二级站内</t>
  </si>
  <si>
    <t>胡子俊、叶星、 张树  陈龙</t>
  </si>
  <si>
    <t>陈义2023.8.23</t>
  </si>
  <si>
    <t>5、8</t>
  </si>
  <si>
    <t>解放路一侧，永盛公寓,新天第商位小区一期、燕东派出所</t>
  </si>
  <si>
    <t>郑小樟、赖道明、许星星廖玉永、邓上暗</t>
  </si>
  <si>
    <t>廖燕春2023.3.24</t>
  </si>
  <si>
    <t>邓上暗500</t>
  </si>
  <si>
    <t>解放路、燕江东路、新华山路一侧，长虹旅社</t>
  </si>
  <si>
    <t>钟美娇、王文萍、陈秀敏</t>
  </si>
  <si>
    <t>解放路、仙泉坑分巷、绿景佳园南一侧，智胜生活区</t>
  </si>
  <si>
    <t>姜庆涛、邓庆珠、雷先庆林正椿、陈锁华、巫英勇</t>
  </si>
  <si>
    <t>王洪妹2022.8.12 张英攀2022.12.28</t>
  </si>
  <si>
    <t>仙泉坑分巷、解放路、仙人山分巷一侧，东郊新村</t>
  </si>
  <si>
    <t>陈玉珠、戴美华、邓美霞林群妹</t>
  </si>
  <si>
    <t>王茂增2022.1.18王春妹2022.11.18</t>
  </si>
  <si>
    <t>东门路、解放路、南北通道一侧，华融禽业有限公司</t>
  </si>
  <si>
    <t>黄建胜</t>
  </si>
  <si>
    <t>东门洋村</t>
  </si>
  <si>
    <t>刘名安、刘庆花</t>
  </si>
  <si>
    <t>东门洋路一侧：四座桥之间</t>
  </si>
  <si>
    <t>雷绍莲</t>
  </si>
  <si>
    <t>连善丁2021.12.13</t>
  </si>
  <si>
    <t>13、36</t>
  </si>
  <si>
    <t>开辉林语苑A区政府安置房、林业新村</t>
  </si>
  <si>
    <t>刘忠、俞泽梅、邱燕开 郑文根</t>
  </si>
  <si>
    <t>陈韬2021.2.19(2023.1.18)柯荣圣2021.11.18陈祖泉2022.1.19钟宏程2022.3.29李珊珊2022.4.25 舒世珍2022.6.14管德果2022.8.1 温丽华2022.9.5 林秀丽2022.10.21 邱晓倩2022.11.17苏秀珠2022.12.8 范世楚2023.4.10郑杰2023.5.25</t>
  </si>
  <si>
    <t>开辉林语苑A区永乐佳房22－31号楼、林业新村社区服务中心两幢楼</t>
  </si>
  <si>
    <t>陈福珍、罗春守、范桂莲林积娟、刘国寿</t>
  </si>
  <si>
    <t>李丽华2021.12.28周国兵2022.3.10卢桂清2022.6.1 沈平声2023.2.6 黄永前2023.5.22</t>
  </si>
  <si>
    <t>开辉林语苑B区永乐佳房32－41号楼</t>
  </si>
  <si>
    <t>范秀娇、吴桂萍、陈菁菁</t>
  </si>
  <si>
    <t>林慧2021.12.13刘勇2022.2.14郑水莲2022.3.3 刘镁慧2022.11.22 陈里英2023.5.4 郑金燕2023.5.30</t>
  </si>
  <si>
    <t>开辉林语苑B区永乐佳房42－47号楼</t>
  </si>
  <si>
    <t>赖文芳、洪剑英、李清玉郑珠英、邢苏慧、张海燕</t>
  </si>
  <si>
    <t>李妍秋2021.7.2 （2023.6.14）连奋城2022.4.6 张春明2022.12.21</t>
  </si>
  <si>
    <t>开辉林语苑C区永乐佳房48－63号楼</t>
  </si>
  <si>
    <t>郑梅香、谢源波、孙其华陈其美、张德兴</t>
  </si>
  <si>
    <t>林西沧2023.2.20</t>
  </si>
  <si>
    <t>南北通道、解放路、大树下往东门洋小路一侧，旺家园</t>
  </si>
  <si>
    <t>谢棉玲、李清萍、范焰华</t>
  </si>
  <si>
    <t>潘孝灿2022.11.29</t>
  </si>
  <si>
    <t>大树下往东门洋小路，大树下往燕东桥小路一侧，大树下社区</t>
  </si>
  <si>
    <t>洪丽华、鄢全富</t>
  </si>
  <si>
    <t>大树下往燕东桥小路、解放路一侧，新桥集贸市场</t>
  </si>
  <si>
    <t>李克华、梁美枝、周爱星郑祥彬、王清洁、童玉坤林南洋、陈长青、</t>
  </si>
  <si>
    <t>②王清洁</t>
  </si>
  <si>
    <t>仙人山分巷、解放路、龙翔南巷一侧，儒林苑小区</t>
  </si>
  <si>
    <t>倪尾治、孙应兰、涂发金曾志丽、贾军永</t>
  </si>
  <si>
    <t>谢月銮2022.5.17</t>
  </si>
  <si>
    <t>龙翔南巷、黄竹洋、龙翔路一侧</t>
  </si>
  <si>
    <t>林美妹、谢小红、李丽浮</t>
  </si>
  <si>
    <t>燕新分巷坡顶(环卫处环形路口)、东门洋路段一侧、林业新村村口、康平新村村口</t>
  </si>
  <si>
    <t>郑亮</t>
  </si>
  <si>
    <t>②郑亮</t>
  </si>
  <si>
    <t>解放路、黄竹洋、铁路广场一侧，火车站</t>
  </si>
  <si>
    <t>郑洪英、李桂花、林桂芳袁丽梅</t>
  </si>
  <si>
    <t>新桥村</t>
  </si>
  <si>
    <t>张肇花、</t>
  </si>
  <si>
    <t>新桥路一侧</t>
  </si>
  <si>
    <t>孙新龙</t>
  </si>
  <si>
    <t>机务段、材料厂</t>
  </si>
  <si>
    <t>林碧治、赖永椿、黄三聪王永华</t>
  </si>
  <si>
    <t>新桥路一侧，铁路医院</t>
  </si>
  <si>
    <t>黄水仙、吴莉萍</t>
  </si>
  <si>
    <t>赖维兴2023.7.7</t>
  </si>
  <si>
    <t>②吴莉萍</t>
  </si>
  <si>
    <t>新桥路、莲花山东路一侧，石油公司油库</t>
  </si>
  <si>
    <t>梅才忠、钟文彬、陈开连</t>
  </si>
  <si>
    <t>孙贤政2021.12.30</t>
  </si>
  <si>
    <t>27、28</t>
  </si>
  <si>
    <t>莲花山路、坛山路、永安三中，树人小区、坛山路一侧</t>
  </si>
  <si>
    <t>董丽红、王梅、郑金凤</t>
  </si>
  <si>
    <t>刘海燕2022.2.8</t>
  </si>
  <si>
    <t>龙翔路、黄竹洋路、铁路广场一侧</t>
  </si>
  <si>
    <t>李爱萍、</t>
  </si>
  <si>
    <t>龙翔南巷、龙翔路、广场路、龙翔北巷一侧，铁路俱乐部</t>
  </si>
  <si>
    <t>俞腾英、林宝珍、陈和珍</t>
  </si>
  <si>
    <t>黄永凤2023.5.17</t>
  </si>
  <si>
    <t>燕江东路、铁路广场一侧，铁建宾馆</t>
  </si>
  <si>
    <t>卢春梅</t>
  </si>
  <si>
    <t>龙翔路、龙翔北巷、燕江东路、东新路一侧，蓝燕宾馆，仙泉财富广场</t>
  </si>
  <si>
    <t>杨庄龙、李国裕、钟育旭郑淑琴、陈有彬、侯菊珍吴巧红、</t>
  </si>
  <si>
    <t>林清燕2022.3.10</t>
  </si>
  <si>
    <t>燕东新村路、绿景佳园北、东新路一侧，</t>
  </si>
  <si>
    <t>黄月求、葛益兰、江宝珠</t>
  </si>
  <si>
    <t>燕东新村路、燕江东路、燕东新村小路一侧，劳动力市场</t>
  </si>
  <si>
    <t>王素琴、洪立人、李清辉沈永贵</t>
  </si>
  <si>
    <t>雷德盛2023.3.16</t>
  </si>
  <si>
    <t>燕东新村小路、燕东新村路、新华山路、燕江东路一侧，永安煤业</t>
  </si>
  <si>
    <t>齐素芳、杨继平、吴赛英</t>
  </si>
  <si>
    <t>孙登凑2022.8.2</t>
  </si>
  <si>
    <t>陈金花2021.8.25登记备案已满两年，自动放弃。</t>
  </si>
  <si>
    <t>康坪新村(原长坑垅新村)</t>
  </si>
  <si>
    <t>许玉双、李淑丽、廖春广庄建晖、吴承跃、余雪璘</t>
  </si>
  <si>
    <t>周富花2019.11.5（2021.11.4）陈国华2019.12.5（2021.12.3）林宁龄2020.8.3（2022.7.6） 蒲财兴2022.4.12廖梅芳2023.5.8</t>
  </si>
  <si>
    <t>小计</t>
  </si>
  <si>
    <t>燕东城郊</t>
  </si>
  <si>
    <t>麻岭茶场</t>
  </si>
  <si>
    <t>陈锦辉、李俊峰、卢秋云陈绍松</t>
  </si>
  <si>
    <t>②陈绍松</t>
  </si>
  <si>
    <t>麻岭村</t>
  </si>
  <si>
    <t>乐荣燕、乐荣娇</t>
  </si>
  <si>
    <t>麻岭村联建房</t>
  </si>
  <si>
    <t>余兴启、陈昌盛</t>
  </si>
  <si>
    <t>燕东特所</t>
  </si>
  <si>
    <t>2021.3.31前：特殊经营场所(营业面积500平方米以上的宾馆、酒店、KTV、大型超市，以及高速服务区、部队、监狱对内经营等场所)</t>
  </si>
  <si>
    <t>张险鸽、张卒、罗春英、王宝群</t>
  </si>
  <si>
    <t>商场</t>
  </si>
  <si>
    <t>2021.3.31-至今</t>
  </si>
  <si>
    <t>超市、便利店500平方米</t>
  </si>
  <si>
    <t>入片区</t>
  </si>
  <si>
    <t>娱乐服务类2000平方米</t>
  </si>
  <si>
    <t>罗承运</t>
  </si>
  <si>
    <t>高速公路服务区</t>
  </si>
  <si>
    <t>燕东片合计</t>
  </si>
  <si>
    <t>注：②③④⑥⑧是指《永安市烟草制品合理布局规定》中不受区域单元限制的情况。(其中：②是指营业面积在250平方米以上的超市、便利店（2016.1.1之前），150平方米以上的超市、便利店（2016.1.1-2021.3.30），500平方米以上的超市、便利店（2021.3.31-至今）；③是指用工人数在300人以上的厂矿（2021.3.31之前）；④是指高速公路服务区；⑥是指客观情况发生重大变化的；⑧是指残疾人、军烈属；⑨2016年以前的特殊经营场所。)</t>
  </si>
  <si>
    <t>制表单位：城区专管所(燕南片)</t>
  </si>
  <si>
    <t>规划户数</t>
  </si>
  <si>
    <t>现有户数</t>
  </si>
  <si>
    <t>持证户名单</t>
  </si>
  <si>
    <t>当月新增户</t>
  </si>
  <si>
    <t>1、2</t>
  </si>
  <si>
    <t>建安公司及停车场、建安公司旁的休闲广场、地下停车场、巴溪市场内、五一路右侧</t>
  </si>
  <si>
    <t>陈爱香、黄锋、  邱荣兰许德斌、李忠敬、许春兰吴天明、张成义、郑建明李月红、江贤官、戴成水</t>
  </si>
  <si>
    <t>李庆荣2021.10.12 陈玉霞2022.10.10</t>
  </si>
  <si>
    <t>五一路左侧</t>
  </si>
  <si>
    <t>郑明燕、张景生、童美坤李红宾</t>
  </si>
  <si>
    <t>林秀群2020.6.22（2022.5.26）林杰2021.9.1 颜连串2023.5.31</t>
  </si>
  <si>
    <t>水坝路、金阳光大酒店、经委宿舍</t>
  </si>
  <si>
    <t>杨少弼、连东芳、</t>
  </si>
  <si>
    <t>水坝路 、建委宿舍楼、电信宿舍楼</t>
  </si>
  <si>
    <t>罗慧燕、</t>
  </si>
  <si>
    <t>原体育场老人大学、永安市豪门御景</t>
  </si>
  <si>
    <t>黄桑燕、陈云燕、范文俊饶顺美、刘新花、陈如贵林景山、林晓东、吴颖昕</t>
  </si>
  <si>
    <t>蒋龙  2021.9.13陈永华2022.3.10黄维超2022.9.27 郑芬2022.11.30</t>
  </si>
  <si>
    <t>⑨林晓东</t>
  </si>
  <si>
    <t>五四小区、电信移动公司</t>
  </si>
  <si>
    <t>邓建娥、林依斌</t>
  </si>
  <si>
    <t>黄建良2021.8.13(2023.8.9)  张标龙2022.7.27</t>
  </si>
  <si>
    <t>五四综合楼、永安大酒店</t>
  </si>
  <si>
    <t>张巧如、许亚宾、苏建财范水英、柯建辉、徐宝清</t>
  </si>
  <si>
    <t>燕江中路、环保局、工会大厦、五四路路段一侧</t>
  </si>
  <si>
    <t>林芳 、 刘园英</t>
  </si>
  <si>
    <t>五一路段</t>
  </si>
  <si>
    <t>苏美芬</t>
  </si>
  <si>
    <t>闽东商场、华都楼、群燕小区、爱国路、五四路路段至南门公交车站路口、步行街商业区一侧</t>
  </si>
  <si>
    <t>洪昆明、俞秀贞、李永龙马二金、谢梅珍</t>
  </si>
  <si>
    <t>新西路段一侧、含笑商场、八角楼</t>
  </si>
  <si>
    <t>王兰芳、罗美珍、林希涛</t>
  </si>
  <si>
    <t>燕江中路一侧、步行街商业区一侧、金穗大厦、工商行政大楼</t>
  </si>
  <si>
    <t>罗灿、郑玉梅、</t>
  </si>
  <si>
    <t>燕江中路、岛内价超市、步行街商业区一侧</t>
  </si>
  <si>
    <t>林思齐</t>
  </si>
  <si>
    <t>燕江中路、国民路</t>
  </si>
  <si>
    <t>李红、  陈兵</t>
  </si>
  <si>
    <r>
      <t>蔡道琴2020.6.8</t>
    </r>
    <r>
      <rPr>
        <sz val="9"/>
        <rFont val="宋体"/>
        <family val="0"/>
      </rPr>
      <t>（2022.6.6）</t>
    </r>
  </si>
  <si>
    <t>大同路、国民路、实验小学</t>
  </si>
  <si>
    <t>邓士坚、陆小燕、</t>
  </si>
  <si>
    <t>三边街、美食街左侧、建发燕郡（沿美食街一侧）</t>
  </si>
  <si>
    <t>苏代发、张孟川、汤德丽陈彩红、张兰香、张克垒罗永丰、叶孙坚、蔡秀琴</t>
  </si>
  <si>
    <t>姜清华2021.7.14(2023.7.7)刘文娟2022.3.11范筱冰2022.4.14  邱思光2022.6.28 陶建平2022.11.10 林哲蓉2023.3.22刘晓琴2023.5.8</t>
  </si>
  <si>
    <t>②张兰香</t>
  </si>
  <si>
    <t>燕南街道城区</t>
  </si>
  <si>
    <t>环卫处环形路口、牺和路一侧、南门巷一侧、东门美食街右侧、东门桥桥头路口</t>
  </si>
  <si>
    <t>胡谊、 杨孝举、罗世美姜清华、朱晓丽</t>
  </si>
  <si>
    <t>林永乐2021.5.10(2023.4.10)罗奕河2022.3.14阮来英2022.6.6 梁多福2022.6.23</t>
  </si>
  <si>
    <t>大小街、南门花园、永同农贸市场、燕江中路路段一侧、宏泰大厦</t>
  </si>
  <si>
    <t>郑福莲、冯福燕、黄丽梅戴建福、吴淑娴、张雪花 黎旭好、刘小金、黄兆颖吴彩灯、张文桢</t>
  </si>
  <si>
    <t>刘传志2022.5.16</t>
  </si>
  <si>
    <t>⑧张雪花</t>
  </si>
  <si>
    <t>南坑路一侧、牺和路一侧、燕江中路一侧</t>
  </si>
  <si>
    <t>陈莲花、詹秀月、赖笃春钟金桂、赖炳铨、黄友品王秀英、黄乌尼、张道连杨梅兰、彭琴珠、田碧文陈艾容</t>
  </si>
  <si>
    <t>陈玉萍2023.1.5</t>
  </si>
  <si>
    <t>燕新分巷坡顶、牺和路一侧、建发央著</t>
  </si>
  <si>
    <t>陈玉英、梁志云、张林旺刘禹平、苏进春、解园园</t>
  </si>
  <si>
    <t>黄性琦2022.3.11 许健嘉2022.3.25  陈小珠2022.6.13 祁冬明2023.1.4 罗邹颖2023.3.23  赖雪鹤2023.4.6 （10：16）郑涛2023.4.6（10：27）</t>
  </si>
  <si>
    <t>园丁小区、建安公司宿舍路口(含路口往山顶的区域)</t>
  </si>
  <si>
    <t>黄龙超、李春妹</t>
  </si>
  <si>
    <t>23、24</t>
  </si>
  <si>
    <t>市立医院、供电局路段(刑警队大楼、南塔路口、南坑路、南塔五村、唐王庙)</t>
  </si>
  <si>
    <t>张贤美、肖薇 、高日荣</t>
  </si>
  <si>
    <t>郑航英2023.2.22</t>
  </si>
  <si>
    <t>南塔新村(南塔一、二、三、四村)</t>
  </si>
  <si>
    <t>刘月情、陈丽萍、孙建梅雷继红、童朝巧、何爱金曾秀芹、许道广、王世清</t>
  </si>
  <si>
    <t>王世清</t>
  </si>
  <si>
    <t>龙岭路口、大窑坑、烟草局楼下</t>
  </si>
  <si>
    <t>肖陈美、唐圣有、李秋燕吴发香、郑金声、张晓峰</t>
  </si>
  <si>
    <t>②张晓峰（加油站）</t>
  </si>
  <si>
    <t>龙岭新村</t>
  </si>
  <si>
    <t>叶美龙、刁望林、涂春香曾维松、罗培姬、</t>
  </si>
  <si>
    <t>国土局至茅坪路口一侧</t>
  </si>
  <si>
    <t>钟丽英、吴钰平</t>
  </si>
  <si>
    <t>燕南办事处、南大路一侧</t>
  </si>
  <si>
    <t>陈忠宾、郭丽霞、赖永明</t>
  </si>
  <si>
    <t>地税局至林业花园</t>
  </si>
  <si>
    <t>刘邦华、潘文才、罗日连魏飞</t>
  </si>
  <si>
    <t>上茅坪住宅区、景祥佳苑</t>
  </si>
  <si>
    <t>刘发兰、钟琼莹、李上安</t>
  </si>
  <si>
    <t>邓家春2023.5.23</t>
  </si>
  <si>
    <t>安居花园</t>
  </si>
  <si>
    <t>刘燕芬、王恢熙、巫永和</t>
  </si>
  <si>
    <t>33、34</t>
  </si>
  <si>
    <t>建福小区、石门别墅区</t>
  </si>
  <si>
    <t>林廷煌、蓝清秀</t>
  </si>
  <si>
    <t>石门花园南边路段</t>
  </si>
  <si>
    <t>陈志瑭、</t>
  </si>
  <si>
    <t>石门花园路口、新华路</t>
  </si>
  <si>
    <t>吴泽先、冯学珍、郑彬、  涂文权</t>
  </si>
  <si>
    <t>游素云2020.12.28（2022.11.24） 杨水源2022.1.20</t>
  </si>
  <si>
    <t>新华市场、新华路</t>
  </si>
  <si>
    <t>陈德旺、戴淑华、张鹏飞</t>
  </si>
  <si>
    <t>陈仙顺2022.3.2 林维松2022.8.9</t>
  </si>
  <si>
    <t>新华路口至新华桥头</t>
  </si>
  <si>
    <t>潘志江</t>
  </si>
  <si>
    <t>许长福2023.7.27</t>
  </si>
  <si>
    <t>永华联建楼至新华路口</t>
  </si>
  <si>
    <t>钟富弟、赖淑川、曹明丽廖茂娇</t>
  </si>
  <si>
    <t>永华联建楼路口至茅坪商住楼</t>
  </si>
  <si>
    <t>王恢鸿、</t>
  </si>
  <si>
    <t>黄人娜2022.1.24 罗达祥2023.6.16</t>
  </si>
  <si>
    <t>中天豪苑小区</t>
  </si>
  <si>
    <t>田志华</t>
  </si>
  <si>
    <t>王浩2023.1.3</t>
  </si>
  <si>
    <t>下茅坪住宅区</t>
  </si>
  <si>
    <t>陈国梁、罗新群</t>
  </si>
  <si>
    <t>益民新村、马夷口</t>
  </si>
  <si>
    <t>卢燕红、谢月华、吴训国张招金、刘金果</t>
  </si>
  <si>
    <t>乐泰华2021.3.31（2023.3.3）罗旌梓2021.11.5</t>
  </si>
  <si>
    <t>安砂电厂宿舍、新安桥</t>
  </si>
  <si>
    <r>
      <t>刘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巧、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王建明</t>
    </r>
  </si>
  <si>
    <t>吴本盛2022.2.25</t>
  </si>
  <si>
    <r>
      <t>马夷口</t>
    </r>
    <r>
      <rPr>
        <sz val="10"/>
        <rFont val="Times New Roman"/>
        <family val="1"/>
      </rPr>
      <t>167</t>
    </r>
    <r>
      <rPr>
        <sz val="10"/>
        <rFont val="宋体"/>
        <family val="0"/>
      </rPr>
      <t>部队家属院、大垅新村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即巴溪湾在建区</t>
    </r>
    <r>
      <rPr>
        <sz val="10"/>
        <rFont val="Times New Roman"/>
        <family val="1"/>
      </rPr>
      <t>)</t>
    </r>
  </si>
  <si>
    <t>詹儒恭、陈庆英、范顺增苏国勋、</t>
  </si>
  <si>
    <t>吴美君2021.11.10 杨绍水2022.2.28  纪伟2022.7.15索定伟2022.7.18范纯富2022.11.23</t>
  </si>
  <si>
    <t>景泰秀水、咏梅园</t>
  </si>
  <si>
    <t>刘庆燕、李为姹</t>
  </si>
  <si>
    <t>钟冬妹2022.3.25  梁美华2022.7.15</t>
  </si>
  <si>
    <t>②李为姹</t>
  </si>
  <si>
    <t>盛景小区、</t>
  </si>
  <si>
    <t>上官昌烨、潘福生、肖丽美</t>
  </si>
  <si>
    <t>南山路699号（699-1——699-35）</t>
  </si>
  <si>
    <t>刘梅秀、苏素清、张燕</t>
  </si>
  <si>
    <t>五洲第一城1期</t>
  </si>
  <si>
    <t>郑文艺、池上杰、吴和贵梁建伟、陈上校、柯毅平林红英、邓庆兴、吴金凤吴辉森</t>
  </si>
  <si>
    <t>王杞春2020.7.13.（2022.7.8）</t>
  </si>
  <si>
    <t>五洲第一城2期</t>
  </si>
  <si>
    <t>林能贤、苏贵珠、周学依罗莉丽、姜忠辉</t>
  </si>
  <si>
    <t>陈绸花2022.11.8杜春仙2023.5.12 钟鸣2023.5.23</t>
  </si>
  <si>
    <t>五洲第一城3期</t>
  </si>
  <si>
    <t>叶志强、邱恒义、罗礼源林妹妹、李秋燕、郑书俊陈金文俤</t>
  </si>
  <si>
    <t>蔡婉容2022.1.11刘双兴2022.1.12罗玉华2022.11.03 王茂革2023.4.3</t>
  </si>
  <si>
    <t>⑧郑书俊</t>
  </si>
  <si>
    <t>永安戴斯大酒店、永星汽车广场、鑫科时代广场</t>
  </si>
  <si>
    <t>林潭斌</t>
  </si>
  <si>
    <t>李威2021.10.8俞海萍2021.12.29黄燕益2022.12.15林玲2023.7.18</t>
  </si>
  <si>
    <t>永星花园</t>
  </si>
  <si>
    <t>江美招</t>
  </si>
  <si>
    <t>邓丽清2022.8.9 冯钰薇2022.8.18</t>
  </si>
  <si>
    <t>大帝永隆国际城</t>
  </si>
  <si>
    <t>王来德、杨俊杰、陈金荣柯毅伟、郑宜金</t>
  </si>
  <si>
    <t>陈金清2020.5.25（2022.5.5）刘兴辉2022.1.5 罗旌燎2022.1.10   邹秋萍2022.6.23罗仁旗2022.9.19黄秀兰2022.11.11 叶薇2023.3.2</t>
  </si>
  <si>
    <t>②柯毅伟②郑宜金</t>
  </si>
  <si>
    <t>凯悦蓝山</t>
  </si>
  <si>
    <t>蔡立彬、杨晓薇、罗春校</t>
  </si>
  <si>
    <t>叶雪娜2021.12.23（11：21：00）</t>
  </si>
  <si>
    <t>永安山庄</t>
  </si>
  <si>
    <t>陈国忠、林锦</t>
  </si>
  <si>
    <t>钟宏振2021.9.13魏善蕃2021.10.29王秀桃2022.11.7</t>
  </si>
  <si>
    <t>林先珍</t>
  </si>
  <si>
    <t>②陈国忠②林锦</t>
  </si>
  <si>
    <t>林玉2021.8.31登记备案已满两年，自动放弃。</t>
  </si>
  <si>
    <t>中青悦府一层街道</t>
  </si>
  <si>
    <t>张林旺、龚国良、林盛斗潘瑞春、</t>
  </si>
  <si>
    <t>杨阿香2021.12.23（10：47：26）杨宝花2021.12.24王静2021.12.27（16：56：00）      陈淑珍2022.11.24</t>
  </si>
  <si>
    <t>龚国良500</t>
  </si>
  <si>
    <t>中青悦府二层步行道</t>
  </si>
  <si>
    <t>钟男 、余影聪、林玉庄黄妍 、郑建坤、郑全熟</t>
  </si>
  <si>
    <t>黄文标2022.9.5</t>
  </si>
  <si>
    <t>金色华府</t>
  </si>
  <si>
    <t>陈旺梁、郑士琴、黄富发杨月娥、陈尧婕、卢春秀</t>
  </si>
  <si>
    <t>王蔚柽2021.3.1 （2021.12.20） 王慧兰2021.8.4(2023.7.5)  罗小青2022.1.13 李明2022.5.19刘雪卿2022.11.21叶鑫2023.3.8 巫元荣2023.4.19王秀兰2023.5.10 邱仕佳2023.5.22(2023.8.8)</t>
  </si>
  <si>
    <t>茅坪农场、茅坪国有林场</t>
  </si>
  <si>
    <t>吕松德</t>
  </si>
  <si>
    <t xml:space="preserve"> </t>
  </si>
  <si>
    <t>石门新村、石头垅</t>
  </si>
  <si>
    <t>林桂华、李丽娜、林宝星</t>
  </si>
  <si>
    <t>叶晓明2021.10.14</t>
  </si>
  <si>
    <t>②李丽娜</t>
  </si>
  <si>
    <t>上茅坪新村小区</t>
  </si>
  <si>
    <t>林贤良</t>
  </si>
  <si>
    <t>郑宜栋2022.3.14</t>
  </si>
  <si>
    <t>含笑大道：奥体国际</t>
  </si>
  <si>
    <t>陈旻 、陈晓燕、邓长玉汪秋凤、廖婷婷、胡鹰军陈燕华、罗钦</t>
  </si>
  <si>
    <t>陈桂珍2020.1.17(2021.12.28)</t>
  </si>
  <si>
    <t>②廖婷婷②胡鹰军②陈燕华</t>
  </si>
  <si>
    <t>含笑大道：中央佳园</t>
  </si>
  <si>
    <t>钟蜂娥、郑胜利</t>
  </si>
  <si>
    <t>林秀妹2022.10.19</t>
  </si>
  <si>
    <t>含笑大道：金色蓝庭</t>
  </si>
  <si>
    <t>魏荣福、李涓、郑宜辉、郭丽芳、苏铁毛</t>
  </si>
  <si>
    <t>魏善达2023.5.8</t>
  </si>
  <si>
    <t>永烟法〔2023〕1号，    罗上针2021.8.23登记备案已满两年，自动放弃。</t>
  </si>
  <si>
    <t>含笑大道：汇景城(含经济适用房)</t>
  </si>
  <si>
    <t>詹晓红、陈清 、 吴俏  黄明温、陈海鹰、</t>
  </si>
  <si>
    <t>陈富香2022.3.10 潘小婷2023.4.4</t>
  </si>
  <si>
    <t>阳光丽景小区</t>
  </si>
  <si>
    <t>李祖惠、余怀枝、吴秀琴王月卿</t>
  </si>
  <si>
    <t>雷雅芳2023.3.1</t>
  </si>
  <si>
    <t>⑧余怀枝</t>
  </si>
  <si>
    <t>开辉林语苑F区小区内</t>
  </si>
  <si>
    <t>杨美芳、陈德贵</t>
  </si>
  <si>
    <t>开辉林语苑F区沿公路一侧</t>
  </si>
  <si>
    <t>吴华玲、郑庆忠、吴小清刘建红</t>
  </si>
  <si>
    <t>徐坚强2021.10.12王宏溪2022.7.7</t>
  </si>
  <si>
    <t>开辉林语E区(永乐佳房65-67号楼)</t>
  </si>
  <si>
    <t>邓秋花、傅建宁、陈文榕王世泉</t>
  </si>
  <si>
    <t>陈树优2020.11.24（2022.10.8） 吴铃铃2022.7.1</t>
  </si>
  <si>
    <t>王世泉500</t>
  </si>
  <si>
    <t>开辉林语苑D区永乐佳房11－21号楼</t>
  </si>
  <si>
    <t>陈满群、高霞</t>
  </si>
  <si>
    <t>徐平2022.5.10</t>
  </si>
  <si>
    <t>开辉林语苑D区永乐佳房7－10号楼</t>
  </si>
  <si>
    <t>廖丽桦</t>
  </si>
  <si>
    <t>开辉林语苑D区永乐佳房1－6号楼、南山禅寺</t>
  </si>
  <si>
    <t>王志雄、马兴伟、李曌妍裴建锋</t>
  </si>
  <si>
    <t>张辉2019.11.25(2021.11.24) 童红招2022.5.18杨秀玲2022.9.16 翁骆鹤2022.10.10王庭龙2023.7.4</t>
  </si>
  <si>
    <t>诚上广场一、二、三区</t>
  </si>
  <si>
    <t>盛艳 、罗祥平、陈培泉陈红心、</t>
  </si>
  <si>
    <t>黄秋蕊2021.10.19 黄清瑞2022.5.16 黄建莉2023.2.3 叶闽2023.2.23 陆晶2023.4.17</t>
  </si>
  <si>
    <t>⑨陈红心</t>
  </si>
  <si>
    <t>唐秋红2021.8.25登记备案已满两年，自动放弃。</t>
  </si>
  <si>
    <t>五州·天玺</t>
  </si>
  <si>
    <t>廖文天、林伟</t>
  </si>
  <si>
    <t>倪秉霞2021.12.23（10:22:20）王晓明2021.12.23（10：40：06）      吴俊2022.12.7</t>
  </si>
  <si>
    <t>诚上润园小区四区、永安西方财富精品酒店、凯旋路一侧</t>
  </si>
  <si>
    <t>田琴花、陈小兰、刘昌权</t>
  </si>
  <si>
    <t>曾爱莹2021.10.29冯瑜华2022.4.15 许清环2022.9.7</t>
  </si>
  <si>
    <t>龙福小区（安置房）</t>
  </si>
  <si>
    <t>高本德</t>
  </si>
  <si>
    <t>郑志春2022.12.23</t>
  </si>
  <si>
    <t>翡翠庄园小区、沿城东大道公路一侧</t>
  </si>
  <si>
    <t>林小圆、刘菊 、罗紫薇魏文涛、刘学进</t>
  </si>
  <si>
    <t>姜明宏2022.5.23陈乐铨2022.6.6 陈蓉菁2022.10.12</t>
  </si>
  <si>
    <t>②刘菊</t>
  </si>
  <si>
    <t>福乐花园（永安市汽车城保障性住房）</t>
  </si>
  <si>
    <t>杨瑞创</t>
  </si>
  <si>
    <t>港联大厦</t>
  </si>
  <si>
    <t>蔡秀琴</t>
  </si>
  <si>
    <t>建发玺院</t>
  </si>
  <si>
    <t>林倩 、黄莉铃、吴春妹  范永吉、陈顺琴</t>
  </si>
  <si>
    <t>朱燕萍2020.12.2（2022.11.7）丁建威2021.9.23（2023.8.11）  许秋丽2022.6.10  陈玟2022.8.4</t>
  </si>
  <si>
    <t>绿洲嘉园</t>
  </si>
  <si>
    <t>姜其威、陈招秀、林大千林亦正</t>
  </si>
  <si>
    <t>沈亮2020.11.12（2022.10.21）童红招2022.1.10邓建平2022.2.28 罗奕国2022.6.2 黎华清2023.8.22</t>
  </si>
  <si>
    <t>燕南城郊</t>
  </si>
  <si>
    <t>永桨村</t>
  </si>
  <si>
    <t>黄清党、林发宽、蔡福红陈素爱</t>
  </si>
  <si>
    <t>永浆安置房小区</t>
  </si>
  <si>
    <t>黄玉敏</t>
  </si>
  <si>
    <t>殡仪馆</t>
  </si>
  <si>
    <t>雷水荣</t>
  </si>
  <si>
    <t>永安动车南站</t>
  </si>
  <si>
    <t>张丽梅</t>
  </si>
  <si>
    <t>山岗综检站至永安八中沿公路一侧</t>
  </si>
  <si>
    <t>范宝忠、陈金花、</t>
  </si>
  <si>
    <t>石门桥至永安八中桥区域</t>
  </si>
  <si>
    <t>张飞菊</t>
  </si>
  <si>
    <t>蝶翠山水小区</t>
  </si>
  <si>
    <t>李长福、陈光荣、童溶敏张忠生</t>
  </si>
  <si>
    <t>陈中安2020.6.18(2022.6.6) 郑文琴2022.8.9</t>
  </si>
  <si>
    <t>清秋园</t>
  </si>
  <si>
    <t>陈梅花、管春荣</t>
  </si>
  <si>
    <t>刘如俊2022.3.11</t>
  </si>
  <si>
    <t>埔岭新村</t>
  </si>
  <si>
    <t>郑阳坤</t>
  </si>
  <si>
    <t>阮庆芬2022.8.18</t>
  </si>
  <si>
    <t>金地花园区域、汽车工业园安置楼区域、艺墅森林至汽车厂生活区区域</t>
  </si>
  <si>
    <t>苏晋坦、黄富发、李土姬彭国胜、吴世民、黄建雄刘启妮、张海明、陈生莲 李开先</t>
  </si>
  <si>
    <t>邱文珠2021.12.14林波2022.1.24倪馨可2022.2.28</t>
  </si>
  <si>
    <t>②陈生莲500③李土姬②张海明②李开先500</t>
  </si>
  <si>
    <t>永安八中桥、福建汽车厂至森林公安、高速公路口南站一侧</t>
  </si>
  <si>
    <t>洪智兰、罗晓云、赖燕萍尤珠梅</t>
  </si>
  <si>
    <t>陈杰2021.11.22</t>
  </si>
  <si>
    <t>⑧赖燕萍②尤珠梅</t>
  </si>
  <si>
    <t>埔岭村及村部至三峡移民区区域</t>
  </si>
  <si>
    <t>张才平、刘秀荷、黄顽强邓正娇、刘礼慈</t>
  </si>
  <si>
    <t>冯真香2021.1.19(2023.1.6)刘启窈2021.9.8(2023.8.11)  张良彬2022.8.2</t>
  </si>
  <si>
    <t>吉峰村</t>
  </si>
  <si>
    <t>邓建龙、冯佩鸯、陈长桥吴崇崧、冯崇华、俞泽娟黄明福、冯崇朗、任忠 杨小清</t>
  </si>
  <si>
    <t>杨小清</t>
  </si>
  <si>
    <t>冯崇谦</t>
  </si>
  <si>
    <t>②任忠　②黄明福</t>
  </si>
  <si>
    <t>冯崇谦与杨小清为夫妻关系。</t>
  </si>
  <si>
    <t>平顶山住宿区</t>
  </si>
  <si>
    <t>黄秀琪、郭彬</t>
  </si>
  <si>
    <t>黄历小学、机械厂、机械厂住宿区、农贸市场、莲花新村团结区、工农区至桂口村桥头一侧</t>
  </si>
  <si>
    <t>黄梅英、刘敬华、蔡桂培郭秀丽、冯林和、洪法月刘启亮</t>
  </si>
  <si>
    <t>熊家忠2021.1.12(2022.11.16)刘真龙2022.3.28</t>
  </si>
  <si>
    <t>黄历变电站、黄历新村、黄历村部至桂口村桥头一侧</t>
  </si>
  <si>
    <t>陈晓燕、邓建平、许应攀黄崇金</t>
  </si>
  <si>
    <t>刘启寿2022.7.8</t>
  </si>
  <si>
    <t>⑨邓建平(酒楼)</t>
  </si>
  <si>
    <t>洛溪村</t>
  </si>
  <si>
    <t>冯真远、陈银丰、张原兴冯真尔、</t>
  </si>
  <si>
    <t>洛溪新村</t>
  </si>
  <si>
    <t>邓月莲、刘素华、张连椿张晓峰</t>
  </si>
  <si>
    <t>张晓峰</t>
  </si>
  <si>
    <t>②张晓峰(加油站)</t>
  </si>
  <si>
    <t>张振南变更为张连椿，为父子关系。</t>
  </si>
  <si>
    <t>桂口村、化工厂</t>
  </si>
  <si>
    <t>冯明元、曹问先、杨裕仙罗长征、翁仕冠、陈永仙黄丁钧、周忠新、林顺忠杨文海</t>
  </si>
  <si>
    <t>②翁仕冠</t>
  </si>
  <si>
    <t>燕南特所</t>
  </si>
  <si>
    <t>吴美清、林平 、苏凤妹王珍珍、康江华、涂培源张国文、洪文凤、魏文武林家东、杨玉金、朱建东朱建东、张标科、陈旺水林道威、王子烽、林志明苏凤妹、</t>
  </si>
  <si>
    <t>入片区;陈生莲</t>
  </si>
  <si>
    <t>王珍珍、罗艳鸿、张金维邱天才、陈齐云、黄妹珠</t>
  </si>
  <si>
    <t>海晟店</t>
  </si>
  <si>
    <t>李淑梅</t>
  </si>
  <si>
    <t>燕南片合计</t>
  </si>
  <si>
    <t>制表单位：城区专管所(燕西片)</t>
  </si>
  <si>
    <t>地理位置</t>
  </si>
  <si>
    <t>燕西街道城区</t>
  </si>
  <si>
    <t>祥和花园：纺织厂后山路口至祥和花园</t>
  </si>
  <si>
    <t>郑伯安、范福淼</t>
  </si>
  <si>
    <t>下渡村(大溪桥桥头至北塔公园、北大桥桥头)：下渡路(香樟大道)一侧、北塔路一侧</t>
  </si>
  <si>
    <t>陈彩华、王伟明、陈淑琴苏绍芬、陈达鹏</t>
  </si>
  <si>
    <t>邓秋花2022.8.1 洪丽贞2023.4.21</t>
  </si>
  <si>
    <t>蝶泉湾</t>
  </si>
  <si>
    <t>罗燕梅、魏雄、万美玲</t>
  </si>
  <si>
    <t>林月星2022.9.19</t>
  </si>
  <si>
    <t>②万美玲</t>
  </si>
  <si>
    <t>北塔新村</t>
  </si>
  <si>
    <t>李山栋</t>
  </si>
  <si>
    <t>下渡茶厂、梅园小区、下渡加油站</t>
  </si>
  <si>
    <t>陈思朗、刘见方</t>
  </si>
  <si>
    <t>②刘见方</t>
  </si>
  <si>
    <t>大帝·龙泉嘉园</t>
  </si>
  <si>
    <t>洪美兰、吴大素、胡绍棠邓丽萍、罗文辉、陈彬彬</t>
  </si>
  <si>
    <t>邓其翔2023.2.20</t>
  </si>
  <si>
    <t>景安佳苑小区</t>
  </si>
  <si>
    <t>林天富</t>
  </si>
  <si>
    <t>纺织厂后山路口至山顶</t>
  </si>
  <si>
    <t>赖秀珠、潘仰辉</t>
  </si>
  <si>
    <t>水韵丽景</t>
  </si>
  <si>
    <t>谢振浩</t>
  </si>
  <si>
    <t>大溪桥桥头至名阳水岸</t>
  </si>
  <si>
    <t>张启燕、柯爱华、黄月燕</t>
  </si>
  <si>
    <t>陈习智2022.11.17</t>
  </si>
  <si>
    <t>②黄月燕500</t>
  </si>
  <si>
    <t>香樟家园至上大溪、桥西九曲新村</t>
  </si>
  <si>
    <t>张俊超、吴增江</t>
  </si>
  <si>
    <t>纪秀枝2023.8.18</t>
  </si>
  <si>
    <t>大溪桥桥头、往化纤厂路口至祥和花园一侧（祥和花园另外布局）碧水嘉园、圣蒂斯堡、香樟花园</t>
  </si>
  <si>
    <t>陈世继、魏燕城、林秋红吴占生</t>
  </si>
  <si>
    <t>大溪</t>
  </si>
  <si>
    <t>江宏</t>
  </si>
  <si>
    <r>
      <t>上桥尾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区、钢锉厂</t>
    </r>
  </si>
  <si>
    <t>叶爱兰、谢宏永、洪小勤</t>
  </si>
  <si>
    <t>黄美金2022.5.13</t>
  </si>
  <si>
    <t>阳明山、湖滨小区</t>
  </si>
  <si>
    <t>南湾尚都</t>
  </si>
  <si>
    <t>黎钦忠、邓传娇</t>
  </si>
  <si>
    <t>王玉雀2021.11.11</t>
  </si>
  <si>
    <t>九龙湾</t>
  </si>
  <si>
    <t>周发富</t>
  </si>
  <si>
    <t>黎珉2022.10.11马春花2023.2.21</t>
  </si>
  <si>
    <t>中山停车场、中山新村、燕西办事处路段</t>
  </si>
  <si>
    <t>刘文珠、曾齐红、林雪峰李剑峰、李文敏</t>
  </si>
  <si>
    <r>
      <t>上桥尾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区</t>
    </r>
  </si>
  <si>
    <t>罗有珠、张丙进</t>
  </si>
  <si>
    <t>蔬菜公司</t>
  </si>
  <si>
    <t>赖燕珍、郭志菁、黄艳柳</t>
  </si>
  <si>
    <t>刘友亮2021.12.28 蓝其善2023.5.26</t>
  </si>
  <si>
    <t>轴承厂、信合花园</t>
  </si>
  <si>
    <t>黄业霞、林志强、高忠</t>
  </si>
  <si>
    <t>刘先源2022.8.29</t>
  </si>
  <si>
    <t>日出东方小区</t>
  </si>
  <si>
    <t>刘忠森、陈清莲</t>
  </si>
  <si>
    <t>②陈清莲500</t>
  </si>
  <si>
    <t>吉安新村</t>
  </si>
  <si>
    <t>罗晓艳</t>
  </si>
  <si>
    <t>罗庆聪223.3.13</t>
  </si>
  <si>
    <t>市政综合楼</t>
  </si>
  <si>
    <t>郭亚恋</t>
  </si>
  <si>
    <t>燕西社区医院一侧</t>
  </si>
  <si>
    <t>许春英、董秀玉</t>
  </si>
  <si>
    <t>月亮之上小区</t>
  </si>
  <si>
    <t>廖昌藩、林政华、陈春秀刘维春、罗上针</t>
  </si>
  <si>
    <t>陈淑珍2022.1.11</t>
  </si>
  <si>
    <t>②罗上针500</t>
  </si>
  <si>
    <t>五一路、东坡垃圾中转站</t>
  </si>
  <si>
    <t>罗新花、周必生、廖昌安</t>
  </si>
  <si>
    <t>17-18</t>
  </si>
  <si>
    <t>地质探矿机械厂至新安菜市场、探矿厂福利区内</t>
  </si>
  <si>
    <t>苏碧玉、余秀美、李惠勤罗晓琴、李孝祥</t>
  </si>
  <si>
    <t>凯城华府小区</t>
  </si>
  <si>
    <t>林晓方、管晓春、罗长松邱振财、郑成利</t>
  </si>
  <si>
    <t>郭晟2021.11.15陈建汤2022.3.1  黄诗生2022.7.7</t>
  </si>
  <si>
    <t>中禹大夏、五洲山庄一期</t>
  </si>
  <si>
    <t>廖日珍、周荣芳</t>
  </si>
  <si>
    <t>五洲大酒店、新安大院一期、司法局</t>
  </si>
  <si>
    <t>陈奕水、郑祖霞、肖先浩陈欢欢、苏贵珠、刘丽玲王世泉</t>
  </si>
  <si>
    <r>
      <t>吴钦伍</t>
    </r>
    <r>
      <rPr>
        <sz val="10"/>
        <rFont val="Times New Roman"/>
        <family val="1"/>
      </rPr>
      <t xml:space="preserve">2021.11.19    </t>
    </r>
    <r>
      <rPr>
        <sz val="10"/>
        <rFont val="宋体"/>
        <family val="0"/>
      </rPr>
      <t>章美玲</t>
    </r>
    <r>
      <rPr>
        <sz val="10"/>
        <rFont val="Times New Roman"/>
        <family val="1"/>
      </rPr>
      <t>2021.11.22</t>
    </r>
  </si>
  <si>
    <t>新安大院二期(8-14、37、38号楼)</t>
  </si>
  <si>
    <t>詹芬  、邢继红、钟祝钰郑明风、段小萍、苏菊治李杰瑜、杨月聘、</t>
  </si>
  <si>
    <t>管培城2020.4.21（2022.4.8）陈家梅2022.3.11林美凤2023.3.3 陈贵云2023.3.8</t>
  </si>
  <si>
    <t>⑨李杰瑜</t>
  </si>
  <si>
    <t>新安大院三期(25-28号楼)</t>
  </si>
  <si>
    <t>朱荷</t>
  </si>
  <si>
    <t>新安大院四期(29-33号楼)</t>
  </si>
  <si>
    <t>罗美玉</t>
  </si>
  <si>
    <t>许美兰2022.7.5 庄双娥2022.9.14 赵胜添2023.3.1</t>
  </si>
  <si>
    <t>龙山馨园</t>
  </si>
  <si>
    <t>刘怡韡、陈燕茹、郑丽云</t>
  </si>
  <si>
    <t>吴超2022.3.4 黄会纽2023.6.6</t>
  </si>
  <si>
    <t>永顺家园</t>
  </si>
  <si>
    <t>江丹莲、钱虹、管太伟</t>
  </si>
  <si>
    <t>林杰英2022.1.13罗宗久2022.1.25 黄碰花2023.6.29</t>
  </si>
  <si>
    <t>宁港御景华府</t>
  </si>
  <si>
    <t>袁明芳、吴国銮、林建能罗存满、李鹏远</t>
  </si>
  <si>
    <t>郭云珠2021.12.23（10：12：23）谢明江2021.12.23（10：55：00）薛从棋2021.12.23（11：46：00） 罗桂秋2022.2.15  江宝珠2022.4.1   陈碧凡2022.4.18郑春燕2022.5.5 廖上建2022.5.25张兆营2022.9.19 林友斌2023.1.10</t>
  </si>
  <si>
    <t>②罗存满500       ②李鹏远500</t>
  </si>
  <si>
    <t>建发永郡一期</t>
  </si>
  <si>
    <t>郑文辉、刘怡韡、陈清清叶妮娜、张克秀</t>
  </si>
  <si>
    <t>王晓晶2021.12.20廖光强2022.4.8</t>
  </si>
  <si>
    <t>建发永郡二期</t>
  </si>
  <si>
    <t>邱荣花、彭国荣、赖继清</t>
  </si>
  <si>
    <t>苏华仁2021.12.27赖德花2022.2.21康慧敏2022.2.28陈文涛2022.3.7 林依权2022.5.23林用剑2022.9.23杨家洋2022.10.9 叶青2022.11.29</t>
  </si>
  <si>
    <t>②彭国荣</t>
  </si>
  <si>
    <t>22-24</t>
  </si>
  <si>
    <t>新安邮电局、国税局、东亚大楼、百富大厦、新安小区、新安大院18、19、20、23、24幢）</t>
  </si>
  <si>
    <t>许艳红、郑新芳、邱春燕叶美英、徐艳红、陈发根</t>
  </si>
  <si>
    <t>林志强2021.12.22</t>
  </si>
  <si>
    <t>②许艳红</t>
  </si>
  <si>
    <t>文博家园、福维花园、省第二探矿队一侧</t>
  </si>
  <si>
    <t>林铭森、李凤娟、江勇  郑新琴、</t>
  </si>
  <si>
    <t>张道香2023.6.15</t>
  </si>
  <si>
    <t>东坡看守所、东坡线务局、东坡加油站永安市交警中队至永安市第一中学</t>
  </si>
  <si>
    <t>傅福平、杨美全、汪苏建魏纯丹</t>
  </si>
  <si>
    <t>赖兆天2022.3.15唐玉亮2022.8.31</t>
  </si>
  <si>
    <t>②魏纯丹</t>
  </si>
  <si>
    <t>桥西新村、澜山世纪、吉祥花园</t>
  </si>
  <si>
    <t>黎兴龙、沈冬群、严红英</t>
  </si>
  <si>
    <t>东坡检测站、三里亭、虎形山(含翠林苑)</t>
  </si>
  <si>
    <t>马冬群、罗招仔、刘红梅</t>
  </si>
  <si>
    <t>燕西街道城郊</t>
  </si>
  <si>
    <t>云顶美墅</t>
  </si>
  <si>
    <t>包蓉、包远东</t>
  </si>
  <si>
    <t>文龙村</t>
  </si>
  <si>
    <t>赵雯云、张晓峰</t>
  </si>
  <si>
    <t>②张晓峰</t>
  </si>
  <si>
    <t>吉山新村</t>
  </si>
  <si>
    <t>刘见彪</t>
  </si>
  <si>
    <t>锦绣明珠</t>
  </si>
  <si>
    <t>陈国华</t>
  </si>
  <si>
    <t>上吉山村</t>
  </si>
  <si>
    <t>林梦菊、黄国群、林启凤刘如素、刘礼雄、黄勤森赖明忠</t>
  </si>
  <si>
    <t>郑光招2023.7.19</t>
  </si>
  <si>
    <t>②赖明忠</t>
  </si>
  <si>
    <t>罗岩新村</t>
  </si>
  <si>
    <t>李本忠、罗冬梅</t>
  </si>
  <si>
    <t>上吉山吉祥新村、吉岩新村</t>
  </si>
  <si>
    <t>刘见富、陈如娥、黄桂珍</t>
  </si>
  <si>
    <t>下吉山村</t>
  </si>
  <si>
    <t>陈兴桃、黄兴燕、刘见里赖道娥、刘见哲、朱国草陈招洪</t>
  </si>
  <si>
    <t>霞岭村</t>
  </si>
  <si>
    <t>吴仁兰、范纯祖</t>
  </si>
  <si>
    <t>大炼村</t>
  </si>
  <si>
    <t>谢文珍、兰长春、林启雄陈莲、  华周顺、刘启裘罗国英</t>
  </si>
  <si>
    <t>青松村</t>
  </si>
  <si>
    <t>林生雄</t>
  </si>
  <si>
    <t>永安市恒大翡翠华庭</t>
  </si>
  <si>
    <t>严秋妹</t>
  </si>
  <si>
    <t>黄盛煊2021.9.27(2023.8.15)王兴江2021.10.13邱萍2021.12.27罗光毅2022.5.26林丽洪2022.9.1 马火炉2022.9.22庄倩2022.9.30   范月圆2023.1.16林肇泉2023.7.27（10：01）陈晶晶2023.7.27（16：23）</t>
  </si>
  <si>
    <t>燕西特所</t>
  </si>
  <si>
    <t>邓长顺、罗学琦、黄衍海邓顺彩、林丽芳、刘学农吴国强、吴月桂、康  勇范传花、</t>
  </si>
  <si>
    <t>②林丽芳②刘学农</t>
  </si>
  <si>
    <t>入片区：罗上针</t>
  </si>
  <si>
    <t>蒋玉文</t>
  </si>
  <si>
    <t>燕西片合计</t>
  </si>
  <si>
    <t>制表单位：城区专管所(燕北区)</t>
  </si>
  <si>
    <t>当月  注销户</t>
  </si>
  <si>
    <t>燕北街道城区</t>
  </si>
  <si>
    <t>建融花园、金源小区、含笑宾馆：新西路、燕江中路、西门路、金源路一侧</t>
  </si>
  <si>
    <t>李利忠、邓启群、刘建华施德捷、李长金</t>
  </si>
  <si>
    <t>新西路、江滨路、西门路一侧</t>
  </si>
  <si>
    <t>林福明</t>
  </si>
  <si>
    <t>江滨花园：江滨路、西门路、金源路一侧</t>
  </si>
  <si>
    <t>陈达祥、章锦来、黄福金尤淑琴、叶观华、陈海滨徐宝朱、黄晓燕</t>
  </si>
  <si>
    <t>洪燕辉2022.9.9 王世兰2022.9.23</t>
  </si>
  <si>
    <t>江滨花园：江滨路、金源路、永乐路、晏公南路一侧</t>
  </si>
  <si>
    <t>方苓  、尤金恋、茅仙玉林梅珠、黄碗金、刘宏辉郑春山、戴清心、洪志芬释来昱、肖明、</t>
  </si>
  <si>
    <t>颜谋剑2022.4.19</t>
  </si>
  <si>
    <t>刘金中</t>
  </si>
  <si>
    <t>⑧释来昱</t>
  </si>
  <si>
    <t>5-6</t>
  </si>
  <si>
    <t>江滨花园、金源路、永乐路、晏公南路、百合巷、燕江中路一侧</t>
  </si>
  <si>
    <t>徐丽萍、林丽娟、陈华、吴庆峰</t>
  </si>
  <si>
    <t>吴庆峰500</t>
  </si>
  <si>
    <t>永乐家园：永乐路、晏公北路、永乐家园内小巷一侧</t>
  </si>
  <si>
    <t>林玉婷、邱广德、戴彩虹饶顺英</t>
  </si>
  <si>
    <t>燕景花园：江滨路、晏公北路、永乐路一侧</t>
  </si>
  <si>
    <t>孙凤珍、马燕桢、陈忠梅游媛媛</t>
  </si>
  <si>
    <t>齐剑宏2022.1.12</t>
  </si>
  <si>
    <t>晏公街小区</t>
  </si>
  <si>
    <t>彭国胜、吴超、  黄美妹钟东光、邱水生</t>
  </si>
  <si>
    <t>望江楼：江滨路、晏公北路、抚沟街一侧</t>
  </si>
  <si>
    <t>李雪华、郑永强</t>
  </si>
  <si>
    <t>罗叶香2021.12.10戴军2022.1.28 黎涵2023.1.12</t>
  </si>
  <si>
    <t>粮食局大楼、望园楼：江滨路、抚沟街、新府路一侧</t>
  </si>
  <si>
    <t>罗美春、范盛烂、游连春叶新平</t>
  </si>
  <si>
    <t>晏公小区、防疫站、北门小学、公安局、宏发大厦：晏公北路、新府路、抚沟街、燕江中路、永乐路、永乐家园内小巷一侧</t>
  </si>
  <si>
    <t>林水明、林成杰、孙富香</t>
  </si>
  <si>
    <t>名流公馆、燕江国际大酒店、永利城市广场：江滨路、新府路、燕江东路一侧</t>
  </si>
  <si>
    <t>林玉添、赖秋姝、钟美玲刘小金、巫桂才、魏世萍章丽芳、</t>
  </si>
  <si>
    <t>枊凤2021.10.19钟桂秀2022.11.3黎涵2022.12.30</t>
  </si>
  <si>
    <t>长途汽车站</t>
  </si>
  <si>
    <t>郑敏</t>
  </si>
  <si>
    <t>茶花山庄至长途汽车站十字路口、闽通长运公司大门口：解放北路、燕江东路一侧</t>
  </si>
  <si>
    <t>蔡明妹、陈达贤、王美玲高有英、罗振经、王桂锋</t>
  </si>
  <si>
    <t>黄生添2022.11.7</t>
  </si>
  <si>
    <t>桃园新城一、二期、桃花源：解放北路、燕江东路、桃源巷一侧</t>
  </si>
  <si>
    <r>
      <t>陈继声、张丽蓉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、罗秀平孟凡成、陈三妹、潘明生李开贵</t>
    </r>
  </si>
  <si>
    <t>周登熠2021.11.29陈秀慧2021.12.27 俞礼骥2023.6.16</t>
  </si>
  <si>
    <t>②李开贵500</t>
  </si>
  <si>
    <t>燕江东路、桃源巷、解放北路一侧</t>
  </si>
  <si>
    <t>曹冬兰、马启发、陈春花陈达广、罗明  、王新金利星生、</t>
  </si>
  <si>
    <t>黄春成2022.1.14邓发春2022.8.2</t>
  </si>
  <si>
    <t>交通运输总公司小路、燕江东路、黄山一路一侧，燕归大厦</t>
  </si>
  <si>
    <t>林庆兰、吴瑞红、杨文纲</t>
  </si>
  <si>
    <t>库区路、燕江东路、黄山一路一侧，永林集团</t>
  </si>
  <si>
    <t>罗金永、黄致生、林丽芳陈国华、何海宁</t>
  </si>
  <si>
    <t>戴安伟2023.6.15</t>
  </si>
  <si>
    <t>19、28</t>
  </si>
  <si>
    <t>火车站广场、燕江东路、库区路一侧、永安大厦、车辆段生活区</t>
  </si>
  <si>
    <t>李信慧、刘秋珠、刘丽容檀东荣、苏瑞远、</t>
  </si>
  <si>
    <t>林长峰2021.12.30 钟美女2022.12.28</t>
  </si>
  <si>
    <t>黄山路、解放北路、西营路一侧</t>
  </si>
  <si>
    <t>林继军、许接娇、林阳明陈益英、李秀丽</t>
  </si>
  <si>
    <t>⑨陈益英②李秀丽</t>
  </si>
  <si>
    <t>西营路、解放北路一侧</t>
  </si>
  <si>
    <t>庄燕 、林继军、林炳南黄寸甘、</t>
  </si>
  <si>
    <t>名流财富中心、农产品展示中心、闽笋交易市场、水果批发市场</t>
  </si>
  <si>
    <t>彭云飞、张小英、吴惠英李鹏远</t>
  </si>
  <si>
    <t>黄书安2022.6.20李建生2022.11.14 潘德川2022.11.29张洪元2023.4.4 王佳杰2023.8.18</t>
  </si>
  <si>
    <t>②李鹏远500</t>
  </si>
  <si>
    <t>西营路、黄山路、黄山一路一侧，永安四中</t>
  </si>
  <si>
    <t>陈良妹、方雪萍</t>
  </si>
  <si>
    <t>陈玉兰2023.2.7</t>
  </si>
  <si>
    <t>红山路、安顺巷一侧</t>
  </si>
  <si>
    <t>罗金玉</t>
  </si>
  <si>
    <t>西营路、火车站货场后门小路一侧，营福小区</t>
  </si>
  <si>
    <t>严惠英</t>
  </si>
  <si>
    <t>解放北路、黄山路一侧，景园楼</t>
  </si>
  <si>
    <t>祝建明、林明云</t>
  </si>
  <si>
    <t>解放北路一侧，北门桥、北大桥</t>
  </si>
  <si>
    <t>刘联美、林燕育</t>
  </si>
  <si>
    <t>解放北路一侧，北门桥、北大桥：(名流豪庭小区)</t>
  </si>
  <si>
    <t>李红英、罗志超、孙富香罗风澈</t>
  </si>
  <si>
    <t>黄山一路、黄山路一侧，客运二公司</t>
  </si>
  <si>
    <t>陈砑郓、龚旭华</t>
  </si>
  <si>
    <t>铁桥至加油站</t>
  </si>
  <si>
    <t>陈小玲、廖云娇</t>
  </si>
  <si>
    <t>②廖云娇</t>
  </si>
  <si>
    <t>北塔路路口至尼葛开发区大门口：北塔路一侧</t>
  </si>
  <si>
    <t>钟杰森、黄维溪</t>
  </si>
  <si>
    <t>尼葛村，永林蓝豹金刚板厂</t>
  </si>
  <si>
    <t>赖春兰、吴建眉</t>
  </si>
  <si>
    <t>天清食品、新泰革业、百惠超市、华龙饲料、汇龙中心</t>
  </si>
  <si>
    <t>彭国胜、黄娜婷、郑仁春方丽琼、王世泉</t>
  </si>
  <si>
    <t>刘天茂2022.7.4 陈华2023.4.26</t>
  </si>
  <si>
    <t>③黄娜婷②王世泉500</t>
  </si>
  <si>
    <t>宝华林实业、川龙纺织、金德纺织</t>
  </si>
  <si>
    <t>王业祥</t>
  </si>
  <si>
    <t>张先烟2023.3.3</t>
  </si>
  <si>
    <t>尼葛大酒店、福建阿兰土新材料科技有限公司、大帝科技有限公司、浩宇纺织</t>
  </si>
  <si>
    <t>张孟茂</t>
  </si>
  <si>
    <t>李继祥2022.1.4  郑师检 2022.2.10 谢丽明2022.11.20张发珍2023.4.13刘润玉2023.4.25 罗金凤2023.5.30</t>
  </si>
  <si>
    <t>②张孟茂</t>
  </si>
  <si>
    <t>永安豪德森达商贸城</t>
  </si>
  <si>
    <t>刘先枨</t>
  </si>
  <si>
    <t>李锋2021.10.18</t>
  </si>
  <si>
    <t>正鑫运动器材、福建科宏生物工程有限公司、兄弟物流、天源纺织、公路港、福建和兴橡胶</t>
  </si>
  <si>
    <t>林云祥、钟祝东、吴清华 刘润花、林应辉、邓长招邓日琴、张东海、丘腾金谢丽明</t>
  </si>
  <si>
    <t>②谢丽明500</t>
  </si>
  <si>
    <t>燕北城郊</t>
  </si>
  <si>
    <t>飞桥村</t>
  </si>
  <si>
    <t>赖笃星、吴大天、罗盛其邓冠伟、俞道嫦、肖文素江炳姚、吴先金、张济旺</t>
  </si>
  <si>
    <t>益口村</t>
  </si>
  <si>
    <t>王世桃、邓日江、叶世居周小妹、叶顺爱、邓传草冯顺媚、黄国森、邓家文邓国伟、黄顺安、李廷春邓日浪</t>
  </si>
  <si>
    <t>②邓家文②周小妹</t>
  </si>
  <si>
    <t>益口村205国道路段</t>
  </si>
  <si>
    <t>张晓峰、</t>
  </si>
  <si>
    <t>大西坑</t>
  </si>
  <si>
    <t>吴永来、邓家珍、邹文南陈家福、罗永树、杨家宝</t>
  </si>
  <si>
    <t>大洲后</t>
  </si>
  <si>
    <t>伍桂香、王珍、</t>
  </si>
  <si>
    <t>林飞梅2022.6.10</t>
  </si>
  <si>
    <t>火电厂、兴坪村</t>
  </si>
  <si>
    <t>陈晋城、傅仰翰、洪漳泉辛发兰、邓发熙、王玉花江继园、罗先美、邓友贤吴茂葵、陈清山、</t>
  </si>
  <si>
    <t>②陈清山⑧洪漳泉</t>
  </si>
  <si>
    <t>化肥厂、坂尾村、桃源新村联建房</t>
  </si>
  <si>
    <t>刘金玉、陈亿花、陈秀兰陈福荣、林玉珠、黄祖德</t>
  </si>
  <si>
    <t>颜秀桃2023.2.8</t>
  </si>
  <si>
    <t>燕北特所</t>
  </si>
  <si>
    <t>陈阿春、陈忠文、李菊  林亮华、刘焕福、罗文兰 李宙翔、林孟冬、杨琦  张晓峰、高庆道、</t>
  </si>
  <si>
    <t>张晓峰加油站</t>
  </si>
  <si>
    <t>苏诗育、郑明程、陈流福陈仁洪</t>
  </si>
  <si>
    <t>燕北片合计</t>
  </si>
  <si>
    <t>制表单位：农村专卖管理所</t>
  </si>
  <si>
    <t>姓         名</t>
  </si>
  <si>
    <t>当月
新增户</t>
  </si>
  <si>
    <t>当月
注销户</t>
  </si>
  <si>
    <t>贡川街道</t>
  </si>
  <si>
    <t>水东路、大儒商城</t>
  </si>
  <si>
    <t>严烘坡、邱瑞凤、刘美娇刘吉玉、余金珍、李眉兰严院、罗建红、李细敏</t>
  </si>
  <si>
    <t>丘仙花2021.8.12(2023.7.12)</t>
  </si>
  <si>
    <t>②罗建红</t>
  </si>
  <si>
    <t>延城路</t>
  </si>
  <si>
    <t>刘承星、严秀桂、李永裕杨　桦、刘广福、刘作旭邓顺连</t>
  </si>
  <si>
    <t>龙凤路</t>
  </si>
  <si>
    <t>邢淑爱、何秀英、姜建朝雷晓燕、陈烈忠、严永旗梁秀菊、邓建忠</t>
  </si>
  <si>
    <t>罗建强2022.7.18</t>
  </si>
  <si>
    <t>四桥路</t>
  </si>
  <si>
    <t>刘祖淼、罗新淡、张展翼陈金河、高善福</t>
  </si>
  <si>
    <t>新建205国道观城村延城路路段</t>
  </si>
  <si>
    <t>邓为民、林智豪</t>
  </si>
  <si>
    <t>贡城名都</t>
  </si>
  <si>
    <t>刘承安</t>
  </si>
  <si>
    <t>姜代凌2021.3.29 (2023.2.24) 邓发员2023.4.28 温芳芳2023.5.6</t>
  </si>
  <si>
    <t>水东工业园新开发区</t>
  </si>
  <si>
    <t>杨有亮、陈前进</t>
  </si>
  <si>
    <t>马剑龙2022.7.28</t>
  </si>
  <si>
    <t>②陈前进</t>
  </si>
  <si>
    <t>韵达速递中心</t>
  </si>
  <si>
    <t>蓝宏杰</t>
  </si>
  <si>
    <t>贡川街道特所</t>
  </si>
  <si>
    <r>
      <t>2</t>
    </r>
    <r>
      <rPr>
        <sz val="10"/>
        <rFont val="宋体"/>
        <family val="0"/>
      </rPr>
      <t>021.3.31前：特殊经营场所(营业面积500平方米以上的宾馆、酒店、KTV、大型超市，以及高速服务区、部队、监狱对内经营等场所)</t>
    </r>
  </si>
  <si>
    <t>高庆道、戴林忠、郭琼伟黄冬晶、王河根</t>
  </si>
  <si>
    <t>王河根加油站</t>
  </si>
  <si>
    <t>小    计</t>
  </si>
  <si>
    <t>贡川村级</t>
  </si>
  <si>
    <t>新发冲</t>
  </si>
  <si>
    <t>范敬椿、刘根材、陈翠华</t>
  </si>
  <si>
    <t>大坂</t>
  </si>
  <si>
    <t>陈秀月、刘顺文、邓金运</t>
  </si>
  <si>
    <t>张美珍2021.12.23（10：39：13）</t>
  </si>
  <si>
    <t>贡坪</t>
  </si>
  <si>
    <t>姜素清、邓发女</t>
  </si>
  <si>
    <t>红安</t>
  </si>
  <si>
    <t>邓顺娟</t>
  </si>
  <si>
    <t>井岗</t>
  </si>
  <si>
    <t>陈仰善</t>
  </si>
  <si>
    <t>龙大</t>
  </si>
  <si>
    <t>余育冲、张文明、石明珠罗治坤、黄晓南、</t>
  </si>
  <si>
    <t>姜绵伟 2022.11.29 黄年发2022.12.20邓顺男2023.2.27</t>
  </si>
  <si>
    <t>龙岭</t>
  </si>
  <si>
    <t>巫紫群、黄艳珍</t>
  </si>
  <si>
    <t>南坂</t>
  </si>
  <si>
    <t>姜顺娥、陈庆有</t>
  </si>
  <si>
    <t>双峰</t>
  </si>
  <si>
    <t>李德仁、陈庆增</t>
  </si>
  <si>
    <t>延爽、延爽村丽景佳苑</t>
  </si>
  <si>
    <t>李达年、王丽娟</t>
  </si>
  <si>
    <t>岩下</t>
  </si>
  <si>
    <t>高庆荣</t>
  </si>
  <si>
    <t>洋峰</t>
  </si>
  <si>
    <t>李德石、李盛尧</t>
  </si>
  <si>
    <t>圆木贯新村</t>
  </si>
  <si>
    <t>李永长、</t>
  </si>
  <si>
    <t>张荆</t>
  </si>
  <si>
    <t>姜桂林</t>
  </si>
  <si>
    <t>贡川片小计</t>
  </si>
  <si>
    <t>安砂街道</t>
  </si>
  <si>
    <t>安砂街道(邮电局至农贸市场)</t>
  </si>
  <si>
    <t>黄永英、阙美娥、唐立珠邓仕林、吴厚盛、张长春林金珠、王传木、江荣珠吴文华、黄善珠、吴良进李居全、陈翠莲</t>
  </si>
  <si>
    <t>②邓仕林</t>
  </si>
  <si>
    <t>安砂龙江路(居委会至安心小区)两侧</t>
  </si>
  <si>
    <t>陈梓燕、陈传英、林琼、</t>
  </si>
  <si>
    <t>陈菊梅2023.3.9</t>
  </si>
  <si>
    <t>②林琼</t>
  </si>
  <si>
    <t>加福路段</t>
  </si>
  <si>
    <t>张长湖、张元金、许长珠丁景清、林文张</t>
  </si>
  <si>
    <t>安砂村级</t>
  </si>
  <si>
    <t>安砂村</t>
  </si>
  <si>
    <t>陈榜珠、邓月群</t>
  </si>
  <si>
    <t>⑧邓月群</t>
  </si>
  <si>
    <t>曹田村</t>
  </si>
  <si>
    <t>吴立洪</t>
  </si>
  <si>
    <t>水东村</t>
  </si>
  <si>
    <t>廖何钦、巫锡妹、巫锡英张树妹、吴广鹏</t>
  </si>
  <si>
    <t>热水村</t>
  </si>
  <si>
    <t>陈忠松、陈和锦、邓长香邓长伟</t>
  </si>
  <si>
    <t>石碧村</t>
  </si>
  <si>
    <t>邱彩珠、吴立峰、杨水元范永翠、吴立伟</t>
  </si>
  <si>
    <t>江后村</t>
  </si>
  <si>
    <t>陈映月、邱思茂、邱加梁</t>
  </si>
  <si>
    <t>邱家墈2022.7.4</t>
  </si>
  <si>
    <t>⑥邱加梁</t>
  </si>
  <si>
    <t>培竹村</t>
  </si>
  <si>
    <t>黄发榜、邱细梅、王兴信</t>
  </si>
  <si>
    <t>⑧王兴信</t>
  </si>
  <si>
    <t>坑口村</t>
  </si>
  <si>
    <t>邱恒春</t>
  </si>
  <si>
    <t>新建村</t>
  </si>
  <si>
    <t>张金妹、陈秋莲、陈旺林陈小珠</t>
  </si>
  <si>
    <t>江长生 2022.11.29</t>
  </si>
  <si>
    <t>罗峰村</t>
  </si>
  <si>
    <t>邱恒禄、</t>
  </si>
  <si>
    <t>凉坑村</t>
  </si>
  <si>
    <t>陈友妹</t>
  </si>
  <si>
    <t>江坊村</t>
  </si>
  <si>
    <t>张祖林、黄运富</t>
  </si>
  <si>
    <t>青村</t>
  </si>
  <si>
    <t>夏友伟、张长森</t>
  </si>
  <si>
    <t>张鑫2021.8.10（2023.8.7）</t>
  </si>
  <si>
    <t>小江坊村</t>
  </si>
  <si>
    <t>邓位金、官加娣、张祖珠</t>
  </si>
  <si>
    <t>水南村</t>
  </si>
  <si>
    <t>邱恒英、陈振妹、吴树翠</t>
  </si>
  <si>
    <t>茶子林村</t>
  </si>
  <si>
    <t>陈福翠、陈忠进</t>
  </si>
  <si>
    <t>水碓村</t>
  </si>
  <si>
    <t>陈华文、</t>
  </si>
  <si>
    <t>小火村</t>
  </si>
  <si>
    <t>苔茹村</t>
  </si>
  <si>
    <t>林胜水</t>
  </si>
  <si>
    <t>东坑仔煤矿</t>
  </si>
  <si>
    <t>许长福</t>
  </si>
  <si>
    <t>半罗山煤矿</t>
  </si>
  <si>
    <t>寥家海、</t>
  </si>
  <si>
    <t>枇杷新村</t>
  </si>
  <si>
    <t>黄文增</t>
  </si>
  <si>
    <t>龙兴小区</t>
  </si>
  <si>
    <t>安砂片小计</t>
  </si>
  <si>
    <t>安砂、贡川片合计</t>
  </si>
  <si>
    <t>西洋街道</t>
  </si>
  <si>
    <t>新昌路从新街头至政府门口</t>
  </si>
  <si>
    <t>魏丽花、乐玉珠、</t>
  </si>
  <si>
    <t>潘金荣2022.1.4  柯金全2022.2.25</t>
  </si>
  <si>
    <t>政府门口至西洋广场</t>
  </si>
  <si>
    <t>黄爱真、林纪凯、潘丽云杨玉英、巫振英、林晓明陈长永、卢清海、颜发章</t>
  </si>
  <si>
    <t>林少彤2022.5.6</t>
  </si>
  <si>
    <t>西洋广场</t>
  </si>
  <si>
    <t>林志亮</t>
  </si>
  <si>
    <t>西洋广场至种子站</t>
  </si>
  <si>
    <t>吴传辉、肖丽琴、林淑芬陈苏楚、李茂德、詹谢君邓小丽</t>
  </si>
  <si>
    <t>林淑莲变更为詹谢君，为母子关系。</t>
  </si>
  <si>
    <t>西宁路</t>
  </si>
  <si>
    <t>周秀恋、林永海、郭渊平</t>
  </si>
  <si>
    <t>种子站至尾桥</t>
  </si>
  <si>
    <t>罗金明、詹金蕊、吴素英尤家好</t>
  </si>
  <si>
    <t>陈志莲2022.3.25</t>
  </si>
  <si>
    <t>农贸市场</t>
  </si>
  <si>
    <t>苏健姿、吴建安</t>
  </si>
  <si>
    <t>兴洋路</t>
  </si>
  <si>
    <t>饶莲美、李丽花、王清娟叶秀红、李丽菊、吴文兴颜仕梅、吴秀梅、詹旭生池娟珍、王河根、林美玉黄春完、林詹斌、</t>
  </si>
  <si>
    <t>⑨王河根②黄春完</t>
  </si>
  <si>
    <t>龙安路</t>
  </si>
  <si>
    <t>詹兴旺、周明月</t>
  </si>
  <si>
    <t>财富步行街</t>
  </si>
  <si>
    <t>肖秀娣、李新凤、</t>
  </si>
  <si>
    <t>西洋街道特所</t>
  </si>
  <si>
    <t>郑健女、吴秀梅、廖兴妹熊天棋、蔡二花、徐敏</t>
  </si>
  <si>
    <t>蔡二花（加油站）</t>
  </si>
  <si>
    <t>西洋村级</t>
  </si>
  <si>
    <t>下洋村</t>
  </si>
  <si>
    <t>李玉兰、吴申添、危珠梅林杰英、陈秀英、刘文靖林少云</t>
  </si>
  <si>
    <t>⑧林少云</t>
  </si>
  <si>
    <t>福庄村</t>
  </si>
  <si>
    <t>吴建明、黄爱丽、邱朝华李毅斌、危富雨</t>
  </si>
  <si>
    <t>邢桂发2022.5.30 徐秋华2022.11.22</t>
  </si>
  <si>
    <t>葛州村</t>
  </si>
  <si>
    <t>邓桂德、芦文花、傅桂珠徐敏  、王国添、蔡永来周双炎、杨勤卫、</t>
  </si>
  <si>
    <t>②徐敏</t>
  </si>
  <si>
    <t>蚌口村</t>
  </si>
  <si>
    <t>郭四杰、颜维珍、罗日莲</t>
  </si>
  <si>
    <t>三畲村</t>
  </si>
  <si>
    <t>黄顺宜</t>
  </si>
  <si>
    <t>桂溪村、上洋</t>
  </si>
  <si>
    <t>罗玉美、陈秀香、林世舜王秋长、刘仁发、邢彩云丁福城、丁福树</t>
  </si>
  <si>
    <t>上螺村</t>
  </si>
  <si>
    <t>涂永彪、陈自其、陈孝本刘玉香、陈金鱼、廖小美</t>
  </si>
  <si>
    <t>下螺村</t>
  </si>
  <si>
    <t>吴后治、李莲玉、苏寿金王惠君</t>
  </si>
  <si>
    <t>银坑村</t>
  </si>
  <si>
    <t>华金娇、杨开贵、柯淑英杨俊爱、范茂天、</t>
  </si>
  <si>
    <t>林田村</t>
  </si>
  <si>
    <t>曹陈添、郑培仁、詹文汀邱国天、陈英勇、郑义胜王贵红、王四山、吴丁利陈秀美</t>
  </si>
  <si>
    <t>下街村后溪</t>
  </si>
  <si>
    <t>李建和、叶玉梅、林惠云</t>
  </si>
  <si>
    <t>内炉村、黄村洋、湖流溪、杉林后</t>
  </si>
  <si>
    <t>詹桂莲、陈香莲、李国斌</t>
  </si>
  <si>
    <t>西坑村</t>
  </si>
  <si>
    <t>陈金定、苏顺英、李福顺</t>
  </si>
  <si>
    <t>过溪辽村</t>
  </si>
  <si>
    <t>范秀云</t>
  </si>
  <si>
    <t>吉岭村</t>
  </si>
  <si>
    <t>姜德海</t>
  </si>
  <si>
    <t>旧街</t>
  </si>
  <si>
    <t>潘根生、罗耿陆</t>
  </si>
  <si>
    <t>郑宝凤2022.5.23</t>
  </si>
  <si>
    <t>岭头村、上坪格</t>
  </si>
  <si>
    <t>陈克仁、何春芳、黄永明林伏全、陈俊贵、陈俊平钟秀兰、聂报盛、张建发</t>
  </si>
  <si>
    <t>②聂报盛</t>
  </si>
  <si>
    <t>虎山村黄土坪、小虎山、平顶、山头、西塔</t>
  </si>
  <si>
    <t>林丹 、黄文生  姜元秀柯阿流、陈钟海、李德尧陈开旺、陈燕平、李金贵李忠飞、童园妹</t>
  </si>
  <si>
    <t>西洋村级特所</t>
  </si>
  <si>
    <t>苏淑华</t>
  </si>
  <si>
    <t>西洋片小计</t>
  </si>
  <si>
    <t>上坪街道</t>
  </si>
  <si>
    <t>陈宝珍、蒋传英、陈绍安陈桔烨、陈仙知、王春鸿邓坤爱、陈绍奕</t>
  </si>
  <si>
    <t>上坪村级</t>
  </si>
  <si>
    <t>上坪西溪</t>
  </si>
  <si>
    <t>王春德</t>
  </si>
  <si>
    <t>大进</t>
  </si>
  <si>
    <t>邓诗爱、吴顺昌、邓双发</t>
  </si>
  <si>
    <t>共裕</t>
  </si>
  <si>
    <t>曾长仁</t>
  </si>
  <si>
    <t>刘金花2022.9.16</t>
  </si>
  <si>
    <t>合群</t>
  </si>
  <si>
    <t>罗贤娟、林丽红</t>
  </si>
  <si>
    <t>甲圣</t>
  </si>
  <si>
    <t>陈前锡</t>
  </si>
  <si>
    <t>邓增福2023.4.12</t>
  </si>
  <si>
    <t>荆坪</t>
  </si>
  <si>
    <t>李德龙</t>
  </si>
  <si>
    <t>九龙</t>
  </si>
  <si>
    <t>陈圣鑫、李世桂、陈清美</t>
  </si>
  <si>
    <t>联合</t>
  </si>
  <si>
    <t>余仁河、余友天、</t>
  </si>
  <si>
    <t>龙共</t>
  </si>
  <si>
    <t>杨家榴、吴发长</t>
  </si>
  <si>
    <t>铜盘</t>
  </si>
  <si>
    <t>潘孝荣、俞庆永</t>
  </si>
  <si>
    <t>余荆山</t>
  </si>
  <si>
    <t>杨彩群</t>
  </si>
  <si>
    <t>上坪片小计</t>
  </si>
  <si>
    <t>西洋、上坪片合计</t>
  </si>
  <si>
    <t>青水街道</t>
  </si>
  <si>
    <t>青水村桥头至供销社</t>
  </si>
  <si>
    <t>张桃香、林银娇、罗旌积蔡抱娣、游爱梅</t>
  </si>
  <si>
    <t>青水政府至新农贸市场</t>
  </si>
  <si>
    <t>黄远景、黄玉金、郑四娣蓝昌光、林　超、胡立国王茂圆、</t>
  </si>
  <si>
    <t>王恢维2021.11.5</t>
  </si>
  <si>
    <t>②黄远景</t>
  </si>
  <si>
    <t>供销社至政府至煤管站</t>
  </si>
  <si>
    <t>钟珠娣、林长青、罗志贵林廷树、钟顺孙、钟庆隆、</t>
  </si>
  <si>
    <t>游雪莲2021.3.23（2023.2.7）</t>
  </si>
  <si>
    <t>煤管站至林业站</t>
  </si>
  <si>
    <t>林文姬、蔡菊凤、杨连垂林金凤、王兰娣</t>
  </si>
  <si>
    <t>青水路永宁楼</t>
  </si>
  <si>
    <t>钟新女</t>
  </si>
  <si>
    <t>青水街道特所</t>
  </si>
  <si>
    <t>陈建忠</t>
  </si>
  <si>
    <t>青水村级</t>
  </si>
  <si>
    <t>际头村</t>
  </si>
  <si>
    <t>钟宏伟</t>
  </si>
  <si>
    <t>汀海村</t>
  </si>
  <si>
    <t>钟育澍、钟育德</t>
  </si>
  <si>
    <t>百岂丘村</t>
  </si>
  <si>
    <t>钟育全、钟弟明、钟翔鹤</t>
  </si>
  <si>
    <t>青水村坡兜、岩前洋</t>
  </si>
  <si>
    <t>黄定茂、黄流桐、杨连垂郑玉梅</t>
  </si>
  <si>
    <t>②杨连垂</t>
  </si>
  <si>
    <t>黄景山村</t>
  </si>
  <si>
    <t>王茂栋</t>
  </si>
  <si>
    <t>沧海村</t>
  </si>
  <si>
    <t>钟祝河、钟再强、陈金梅</t>
  </si>
  <si>
    <t>钟庆胜2021.11.18</t>
  </si>
  <si>
    <t>②陈金梅</t>
  </si>
  <si>
    <t>青水畲寨农产品交易市场、龙吴村光坑、龙塘、吴教、岩坑、蔡坑</t>
  </si>
  <si>
    <t>钟迎娣、陈乐桦、蔡寿娣王茂锦、钟桂女、蔡永放蔡桂凤、蔡定细、蔡定迎蔡立太、郑书明、郑书得郑经既、郑宜社</t>
  </si>
  <si>
    <t>东井村</t>
  </si>
  <si>
    <t>林月英、杨腾久、杨连垂张丽霞</t>
  </si>
  <si>
    <t>大丘村</t>
  </si>
  <si>
    <t>张起业、黄耀五、</t>
  </si>
  <si>
    <t>丰田村村部、下地、三百僚</t>
  </si>
  <si>
    <t>熊生水、熊生春、林玉秀吴文灿</t>
  </si>
  <si>
    <t>早安村上早安</t>
  </si>
  <si>
    <t>钟小芳</t>
  </si>
  <si>
    <t>早安村下早安</t>
  </si>
  <si>
    <t>范玉庄</t>
  </si>
  <si>
    <t>三溪村</t>
  </si>
  <si>
    <t>罗彩华、洪金裕、黄克道洪清洁</t>
  </si>
  <si>
    <t>龙头村</t>
  </si>
  <si>
    <t>陈加洲、罗华林、王秋棠陈思清、罗春典、吴发泉</t>
  </si>
  <si>
    <t>⑨王秋棠、陈思清、罗春典、吴发泉(农家乐)</t>
  </si>
  <si>
    <t>炉丘村后埔、坑口</t>
  </si>
  <si>
    <t>张艳芳、罗旌榜、陈连英郑玉娣、王凤女、刘泽融罗立杨、高新文</t>
  </si>
  <si>
    <t>柯山村</t>
  </si>
  <si>
    <t>黄良辉</t>
  </si>
  <si>
    <t>谷坪村</t>
  </si>
  <si>
    <t>庄金友</t>
  </si>
  <si>
    <t>新村村</t>
  </si>
  <si>
    <t>许文忠</t>
  </si>
  <si>
    <t>钟宏伟2022.8.8</t>
  </si>
  <si>
    <t>青水乡罗溪村</t>
  </si>
  <si>
    <t>蓝文隆、黄耀贵、蓝积栋</t>
  </si>
  <si>
    <t>青水乡三房村</t>
  </si>
  <si>
    <t>钟金本、胡进河、钟金社郑占孔</t>
  </si>
  <si>
    <t>林春琳2021.12.9</t>
  </si>
  <si>
    <t>青水乡过坑村</t>
  </si>
  <si>
    <t>钟凤娣、郑秀兰、陈其知林先登</t>
  </si>
  <si>
    <t>槐甫村甫弼、车村、槐林、槐甫</t>
  </si>
  <si>
    <t>上官立佳、上官士优、 上官立乐、上官恢旺、 钟顺乐、池承增、高上楼池上童</t>
  </si>
  <si>
    <t>青水片合计</t>
  </si>
  <si>
    <t>曹远街道</t>
  </si>
  <si>
    <t>新村路（铁轨至曹远政府）、曹远新村</t>
  </si>
  <si>
    <t>赖道巧、余生窕、刘有彩吴维艳、邓世灿、王兴铜邓治富、曾治雅、俞道珍吴大慈、吴周星、陈敏艳俞泽鑫、吴秀英</t>
  </si>
  <si>
    <t>温彩荷2021.11.10 林方明2022.7.1</t>
  </si>
  <si>
    <t>②陈敏艳</t>
  </si>
  <si>
    <t>坑边路（建福水泥厂至福利区门口）、坑边菜市场</t>
  </si>
  <si>
    <t>李梦莹、邓晓珠、廖茂娇林裕  、廖应燕、余芳、张美芽、熊子娣、廖应恳张取龙、吴先俊、叶晓琼赖燕芝、廖志银、廖昌春</t>
  </si>
  <si>
    <t>②赖燕芝</t>
  </si>
  <si>
    <t>福利区</t>
  </si>
  <si>
    <t>杨艳梅、郝兆榕、戴金贤张依妹、林海琳、马红秀</t>
  </si>
  <si>
    <t>②林海琳</t>
  </si>
  <si>
    <t>曹远街道特所</t>
  </si>
  <si>
    <t>曾齐梅、杨玉英、罗思斌黄启伟</t>
  </si>
  <si>
    <t>②黄启伟</t>
  </si>
  <si>
    <t>曹远村级</t>
  </si>
  <si>
    <t>吴家坊村</t>
  </si>
  <si>
    <t>谢礼彩、吴静  、赖月燕陈杏放、吴承助、吴承夏吴承振</t>
  </si>
  <si>
    <t>林元海2022.5.24</t>
  </si>
  <si>
    <t>东风村</t>
  </si>
  <si>
    <t>洪金爱、廖功乐、廖昌来廖昌锋</t>
  </si>
  <si>
    <t>樟林村</t>
  </si>
  <si>
    <t>俞道英、谢致根、廖志菊曾治燕、谢上鹏</t>
  </si>
  <si>
    <t>大源村</t>
  </si>
  <si>
    <t>廖荣美、郑顺意</t>
  </si>
  <si>
    <t>上曹村</t>
  </si>
  <si>
    <t>黄启据、黄顺斌、江国柱黄启月</t>
  </si>
  <si>
    <t>6、7</t>
  </si>
  <si>
    <t>丰海矿区、路段</t>
  </si>
  <si>
    <t>赖本亮、陈晨  、陈艳  阙文秀、黄仕钟、余成女李小红、</t>
  </si>
  <si>
    <t>前坪村</t>
  </si>
  <si>
    <t>林肇明</t>
  </si>
  <si>
    <t>富溪源村</t>
  </si>
  <si>
    <t>李照才、张俊胡、李照炎魏光金</t>
  </si>
  <si>
    <t>10、11</t>
  </si>
  <si>
    <t>福溪、曹远煤矿</t>
  </si>
  <si>
    <t>倪青华、曾治彩</t>
  </si>
  <si>
    <t>下早村</t>
  </si>
  <si>
    <t>魏功文、温建安、吴水招陈志文、林成兴、温建安、</t>
  </si>
  <si>
    <t>蔡地村</t>
  </si>
  <si>
    <t>蓝其能、蓝其选、陈福春蓝其树、詹天富、罗增辉</t>
  </si>
  <si>
    <t>下墩村</t>
  </si>
  <si>
    <t>邓英伟、刘先裕、赖维柳</t>
  </si>
  <si>
    <t>上墩村</t>
  </si>
  <si>
    <t>张居盛、刘家山、张居彬</t>
  </si>
  <si>
    <t>埔头村</t>
  </si>
  <si>
    <t>赖继兴、张兴永、魏光兰</t>
  </si>
  <si>
    <t>汶一</t>
  </si>
  <si>
    <t>罗怀寿</t>
  </si>
  <si>
    <t>汶四</t>
  </si>
  <si>
    <t>杨兴财、</t>
  </si>
  <si>
    <t>张坊</t>
  </si>
  <si>
    <t>张仕千、</t>
  </si>
  <si>
    <t>陈坑</t>
  </si>
  <si>
    <t>21、22</t>
  </si>
  <si>
    <t>霞鹤村</t>
  </si>
  <si>
    <t>黄春奎、刘绍梨、黄绍梅张晓峰</t>
  </si>
  <si>
    <t>郭朝晖2023.2.2</t>
  </si>
  <si>
    <t>⑨张晓峰(中石油加油站)</t>
  </si>
  <si>
    <t>曹远村级特所</t>
  </si>
  <si>
    <t>曹远片小计</t>
  </si>
  <si>
    <t>化纤厂</t>
  </si>
  <si>
    <t>1、4</t>
  </si>
  <si>
    <t>刘坑、北门</t>
  </si>
  <si>
    <t>刘先凤、杨云英、林福成傅子福、邓吉永、</t>
  </si>
  <si>
    <t>汶洲菜市场</t>
  </si>
  <si>
    <t>张克丽、赖维欣、刘庆莉李玉仙、曾齐梅、</t>
  </si>
  <si>
    <t>雷成子2023.3.6</t>
  </si>
  <si>
    <t>汶洲生活区</t>
  </si>
  <si>
    <t>黄水香、陈曲宏</t>
  </si>
  <si>
    <t>八闽水泥厂生活区</t>
  </si>
  <si>
    <t>黄承银</t>
  </si>
  <si>
    <t>化纤厂小计</t>
  </si>
  <si>
    <t>曹化片合计</t>
  </si>
  <si>
    <t>大湖街道</t>
  </si>
  <si>
    <t>新湖路</t>
  </si>
  <si>
    <t>杨月聘、林锦发、张家美赖忠姬、赖世楚、张道新</t>
  </si>
  <si>
    <t>金银湖工业区</t>
  </si>
  <si>
    <t>张晓峰、赖美淑、李顺章李友维、罗旌桂、赖道雨</t>
  </si>
  <si>
    <t>大湖街道、大湖村、大湖农贸市场</t>
  </si>
  <si>
    <t>陈建明、赖淑聘、赖云兰赖道顺、赖世根、周宜花赖春玲、赖长淼、廖五金温彩维、魏心窕、赖小康邓秀春、魏永林、肖小妹刘为贤、赖世爱、廖家彪</t>
  </si>
  <si>
    <t>③陈建明</t>
  </si>
  <si>
    <t>大湖街道特所</t>
  </si>
  <si>
    <t>罗长华</t>
  </si>
  <si>
    <t>大湖村级</t>
  </si>
  <si>
    <t>新冲</t>
  </si>
  <si>
    <t>李增根、雷照容、杨嘉培林时设、林国泉、陈春阳苏奕地、苏秀燕、吴桂芬魏世基、刘礼义、苏奕通苏梅春、谢定美、黄秀梅张康妹、郑蛟长、刘彩英苏桂芳、苏世祖、苏春桂苏奕珠、王敬勇、</t>
  </si>
  <si>
    <t>魏坊村</t>
  </si>
  <si>
    <t>魏兴国、魏兴河、魏长怡魏兴盛、魏桂莲、魏业伟魏文柳、魏振法、魏长青</t>
  </si>
  <si>
    <t>吴坊村</t>
  </si>
  <si>
    <t>魏丽江、刘永德、魏兴定</t>
  </si>
  <si>
    <t>高增村</t>
  </si>
  <si>
    <t>张日明、刘小健、刘日群张济楷、洪淑珍、陈志浪张孝轩、</t>
  </si>
  <si>
    <t>李坊村</t>
  </si>
  <si>
    <t>罗崇阳、康春兰、罗佛根洪加红、洪聪明、马炳文刘江雨、张梅梅</t>
  </si>
  <si>
    <t>瑶田村</t>
  </si>
  <si>
    <t>叶祖荣、陈碧、谢定芳、黄志水、林碧双、叶祖潭陈寿莲、叶德桃、</t>
  </si>
  <si>
    <t>增田村</t>
  </si>
  <si>
    <t>罗继堂、廖先萼、王敬永陈彩院、叶德新</t>
  </si>
  <si>
    <t>坑源新村、坑源村</t>
  </si>
  <si>
    <t>赖总辉、赖建荣、林琴姬赖淑淼、罗小苗、赖道宽谢君先、刘长兰、赖维维吕群  、赖永龙</t>
  </si>
  <si>
    <t>②吕群</t>
  </si>
  <si>
    <t>百叶车村</t>
  </si>
  <si>
    <t>赖道辉、刘昌滚、赖世富赖世腾</t>
  </si>
  <si>
    <t>岒干村</t>
  </si>
  <si>
    <t>杨作生</t>
  </si>
  <si>
    <t>新洋村</t>
  </si>
  <si>
    <t>刘家媛、张美兰</t>
  </si>
  <si>
    <t>益溪村</t>
  </si>
  <si>
    <t>叶承礼、叶承明、刘达建叶平</t>
  </si>
  <si>
    <t>上甲村</t>
  </si>
  <si>
    <t>洪桂贤、陈  强</t>
  </si>
  <si>
    <t>坂头村</t>
  </si>
  <si>
    <t>谢定莲</t>
  </si>
  <si>
    <t>大湖片合计</t>
  </si>
  <si>
    <t>槐南街道</t>
  </si>
  <si>
    <t>1-2</t>
  </si>
  <si>
    <t>农贸市场、供销社、旧街、槐南桥头</t>
  </si>
  <si>
    <t>罗美香、罗立喜、李二琴吴青娇、罗奕明、罗立春罗新秀、叶深柳、罗新娇罗联埜、罗铃华、</t>
  </si>
  <si>
    <t>槐南车路上桥头至派出所</t>
  </si>
  <si>
    <t>朱新文、黄生红、罗三妹罗志煌、叶双珠、罗奕根</t>
  </si>
  <si>
    <t>槐南岭头坪</t>
  </si>
  <si>
    <t>罗素琴、罗志城、黄吉祥</t>
  </si>
  <si>
    <t>罗奕桧、池招演、池招潮</t>
  </si>
  <si>
    <t>槐南村级</t>
  </si>
  <si>
    <t>西华街道</t>
  </si>
  <si>
    <t>罗祥昌、罗联尾、池善昌罗春信、黄小花、罗祥善</t>
  </si>
  <si>
    <t>②黄小花</t>
  </si>
  <si>
    <t>西华片洋头村</t>
  </si>
  <si>
    <t>朱景圳、朱细妹、罗上备郭岁妹、罗旌久、池招贤上官雪娣、</t>
  </si>
  <si>
    <t>池善恩2022.7.13  池招村2022.8.2  罗若楠2022.8.25 罗联派2023.7.3</t>
  </si>
  <si>
    <t>洋尾村</t>
  </si>
  <si>
    <t>郭祥标、罗上报、罗祥华罗锦跃、罗金文、罗祥云郭昌华、罗祥桃、罗祥伟罗善桔、朱美秀、池双兰朱先云、罗祥成</t>
  </si>
  <si>
    <t>罗上极2022.4.8  罗祥禧2023.3.13</t>
  </si>
  <si>
    <t>②朱先云</t>
  </si>
  <si>
    <t>罗锦灿变更为罗祥华，为父子关系。</t>
  </si>
  <si>
    <t>溪南村</t>
  </si>
  <si>
    <t>游立桂、游正理、罗旌锋罗联安、游家兴、黄赤妹罗志埔、赖朝松、罗宝珠罗上慰</t>
  </si>
  <si>
    <t>大垅村</t>
  </si>
  <si>
    <t>罗旌济、李青花、罗联财罗春报、林连娇</t>
  </si>
  <si>
    <t>罗春杏2021.11.5</t>
  </si>
  <si>
    <t>南山村</t>
  </si>
  <si>
    <t xml:space="preserve">池三妹、罗碧芳、罗奕杜罗长发  </t>
  </si>
  <si>
    <t>槐南村</t>
  </si>
  <si>
    <t>罗立忠、何章双、黄道灿</t>
  </si>
  <si>
    <t>高坪村</t>
  </si>
  <si>
    <t>罗方社、罗七妹</t>
  </si>
  <si>
    <t>大龙逢村</t>
  </si>
  <si>
    <t>罗上得、罗联宝</t>
  </si>
  <si>
    <t>小龙逢村</t>
  </si>
  <si>
    <t>林菊香、张英有、张毓馀郑芳温、廖一妹</t>
  </si>
  <si>
    <t>⑧廖一妹</t>
  </si>
  <si>
    <t>上罗溪村</t>
  </si>
  <si>
    <t>罗奕火、罗双香</t>
  </si>
  <si>
    <t>皇历村</t>
  </si>
  <si>
    <t>罗宁潭、罗宁梨、刘家湘罗映棠、罗映仁、叶永晞刘学土</t>
  </si>
  <si>
    <t>梧桐洋村</t>
  </si>
  <si>
    <t>池三妹</t>
  </si>
  <si>
    <t>荆山村</t>
  </si>
  <si>
    <t>方述江</t>
  </si>
  <si>
    <t>隔坪村</t>
  </si>
  <si>
    <t>罗凤能、罗春淼、池一妹罗凤照、罗善杰、罗秀美</t>
  </si>
  <si>
    <t>槐南安贞（中国）古银币交易市场</t>
  </si>
  <si>
    <t>吴小兰</t>
  </si>
  <si>
    <t>小   计</t>
  </si>
  <si>
    <t>槐南片合计</t>
  </si>
  <si>
    <t>罗坊街道</t>
  </si>
  <si>
    <t>钟菊秀、赖生花、官开连罗洪亮、江美珠、吴义秀钟水祥、黄明真、邓富妹</t>
  </si>
  <si>
    <t>吴宏永2022.6.17</t>
  </si>
  <si>
    <t>小  计</t>
  </si>
  <si>
    <t>罗坊村级</t>
  </si>
  <si>
    <t>桥头村</t>
  </si>
  <si>
    <t>林奇生</t>
  </si>
  <si>
    <t>马菊香、林招英</t>
  </si>
  <si>
    <t>坪坑村</t>
  </si>
  <si>
    <t>罗庆庚</t>
  </si>
  <si>
    <t>盘兰村</t>
  </si>
  <si>
    <t>钟新洪</t>
  </si>
  <si>
    <t>岳地村</t>
  </si>
  <si>
    <t>江枚俊</t>
  </si>
  <si>
    <t>桂仁村</t>
  </si>
  <si>
    <t>吴清华</t>
  </si>
  <si>
    <t>掩桑村</t>
  </si>
  <si>
    <t>佐拔村</t>
  </si>
  <si>
    <t>黄荣妹、赖凤招、罗秀曲吴印女</t>
  </si>
  <si>
    <t>半村村</t>
  </si>
  <si>
    <t>官国富、管新媚、罗德文官光寿</t>
  </si>
  <si>
    <t>赖盛忠2023.8.10</t>
  </si>
  <si>
    <t>溪源村</t>
  </si>
  <si>
    <t>许纯敏、马世花、陈邦昌</t>
  </si>
  <si>
    <t>⑧陈邦昌</t>
  </si>
  <si>
    <t>罗坊片小计</t>
  </si>
  <si>
    <t>小陶街道</t>
  </si>
  <si>
    <t>解放南路</t>
  </si>
  <si>
    <t>黄建兴、罗仁缎、刘国辉   肖琼宴、刘维城、黄月娇许俊华、吴积果、罗秋杏张晓峰、罗名勇、刘义巧吴有莲、</t>
  </si>
  <si>
    <t>⑨张晓峰(中石油)</t>
  </si>
  <si>
    <t>解放西路宁龙花园</t>
  </si>
  <si>
    <t>邹秀清、罗顺窕、马丽珠罗德女、黄丽凤</t>
  </si>
  <si>
    <t>吴金兴2022.3.7  童炎林2022.3.15</t>
  </si>
  <si>
    <t>解放北路</t>
  </si>
  <si>
    <t>朱昌渭、钱月华、林西润刘维谈、刘素珠、管培德冯洪伟、王思琪</t>
  </si>
  <si>
    <t>王新金2021.9.15 吴有莲2021.10.13谢银花2021.11.18江以隆2021.11.29 廖晓红2022.3.25  陈佳丽2022.5.31 吴兆金2022.8.22 刘其彬2022.9.29 刘宗镗2023.3.17 蓝东梅2023.4.24 邱淑美2023.6.13</t>
  </si>
  <si>
    <t>步行街</t>
  </si>
  <si>
    <t>朱光铸、吴集桃</t>
  </si>
  <si>
    <t>吴庆荣2021.11.08 吴建业2023.8.2</t>
  </si>
  <si>
    <t>旧　街</t>
  </si>
  <si>
    <t>吴振耀、陈育全、邱美满</t>
  </si>
  <si>
    <t>宁洋府</t>
  </si>
  <si>
    <t>石水仙、吴康宁</t>
  </si>
  <si>
    <t>②吴康宁</t>
  </si>
  <si>
    <t>兴达商贸城小区1期（1、2、3、5、6）、兴达商贸城小区2期（新农贸市场7、8幢）</t>
  </si>
  <si>
    <t>朱礼乾、刘文秋、胡菊花陈淑宜、丘开景、罗顺窕</t>
  </si>
  <si>
    <t>黄月娇2020.8.18(2022.7.28) 冯洪伟2020.11.11（2022.11.4）黄绍杰2021.12.10 余九妹2022.3.25  刘惟兴2023.6.20</t>
  </si>
  <si>
    <t>②罗顺窕</t>
  </si>
  <si>
    <t>黎坊小区(小陶村、长坂村)、天心岛一期小区</t>
  </si>
  <si>
    <t>王灿鑫、黄艳 、王庭辉张莉红、赖道松、蓝琴丽罗顺窕、冯尤础</t>
  </si>
  <si>
    <t>罗淑淼2020.3.18(2022.3.16)</t>
  </si>
  <si>
    <t>②黄艳 ②罗顺窕</t>
  </si>
  <si>
    <t>小陶街道特所</t>
  </si>
  <si>
    <t>吴集锦、林光元、陈丰胜黄明福</t>
  </si>
  <si>
    <t>黄明福</t>
  </si>
  <si>
    <t>小陶村级</t>
  </si>
  <si>
    <t>小陶村小陶营、洋坂头</t>
  </si>
  <si>
    <t>冯永贵、张晓青、冯锦棉罗昌福、刘昌和、罗有兰</t>
  </si>
  <si>
    <t>大陶口村</t>
  </si>
  <si>
    <t>陈锦花、张崇文、管爱玉赖 烷 、吴桂娣、钟晓红张崇三、叶宗生、</t>
  </si>
  <si>
    <t>朱诗吉2021.11.26张如兴2021.12.23张崇柱2023.5.10</t>
  </si>
  <si>
    <t>八一村</t>
  </si>
  <si>
    <t>朱昌娥、刘占顺、江美轮朱宝林、刘文解、刘圣妃朱光亨、</t>
  </si>
  <si>
    <t>五爱村</t>
  </si>
  <si>
    <t>赖兆杏、刘仁煌、刘永铿</t>
  </si>
  <si>
    <t>⑧刘永铿</t>
  </si>
  <si>
    <t>寨中村</t>
  </si>
  <si>
    <t>朱培安、朱中铃、陈水妹</t>
  </si>
  <si>
    <t>朱中祥2021.6.8(2023.5.23)</t>
  </si>
  <si>
    <t>新寨村</t>
  </si>
  <si>
    <t>朱中森、刘义健、赖克涛朱中草、朱永涵、朱中永罗云霞、朱昌震、许万杰</t>
  </si>
  <si>
    <t>朱昌浩2021.6.8(2023.5.23)</t>
  </si>
  <si>
    <t>②许万杰</t>
  </si>
  <si>
    <t>五一村</t>
  </si>
  <si>
    <t>朱新姚、庄国生</t>
  </si>
  <si>
    <t>三星村</t>
  </si>
  <si>
    <t>刘桂莲、赖兆本、赖丰平</t>
  </si>
  <si>
    <t>红星村</t>
  </si>
  <si>
    <t>赖丰解、刘利可、赖丰岩</t>
  </si>
  <si>
    <t>奇河村</t>
  </si>
  <si>
    <t>朱国勇、朱有火、朱中耿</t>
  </si>
  <si>
    <t>松山村</t>
  </si>
  <si>
    <t>江以顺、吴启顺、张上池</t>
  </si>
  <si>
    <t>桐林村</t>
  </si>
  <si>
    <t>魏生均、陈生木、魏德家江金土</t>
  </si>
  <si>
    <t>新西村</t>
  </si>
  <si>
    <t>冯春兰、冯尤娇、廖彩平</t>
  </si>
  <si>
    <t>新中村</t>
  </si>
  <si>
    <t>冯先腾、冯继程、冯尤恭冯崇彬、冯尤忠、赖秋群管金杏</t>
  </si>
  <si>
    <t>冯尤钢2023.5.22</t>
  </si>
  <si>
    <t>中坂村</t>
  </si>
  <si>
    <t>罗存谦、罗仁翠、罗仁旺罗仁发、董瑞菊、</t>
  </si>
  <si>
    <t>美坂村</t>
  </si>
  <si>
    <t>罗仁伟、罗丽娟、罗存堂管辉淋、罗存传</t>
  </si>
  <si>
    <t>罗仁宏2022.1.6</t>
  </si>
  <si>
    <t>上坂村</t>
  </si>
  <si>
    <t>吴集桃、陈永瑞、邱宗森吴金科、陈仁仙、</t>
  </si>
  <si>
    <t>罗振美2023.6.2  林礼辉2023.6.20</t>
  </si>
  <si>
    <t>上吉村</t>
  </si>
  <si>
    <t>廖和深、黄庆琚、吴兆岩</t>
  </si>
  <si>
    <t>上湖口村</t>
  </si>
  <si>
    <t>刘春棉、吴法庚、冯洪真吴庆秋、刘维续</t>
  </si>
  <si>
    <t>董月青2021.12.13</t>
  </si>
  <si>
    <t>下湖口村</t>
  </si>
  <si>
    <t>冯洪弟、刘维丽、刘秀银</t>
  </si>
  <si>
    <t>坚村村</t>
  </si>
  <si>
    <t>管光荣、朱品菊、陈又平黄瑞明、</t>
  </si>
  <si>
    <t>凹头村</t>
  </si>
  <si>
    <t>管连崧、管孝良、管丽果</t>
  </si>
  <si>
    <t>团结村</t>
  </si>
  <si>
    <t>管美好、张炳燕、陈玉燕</t>
  </si>
  <si>
    <t>双竹村</t>
  </si>
  <si>
    <t>刘维森</t>
  </si>
  <si>
    <t>刘锦伟2022.7.15</t>
  </si>
  <si>
    <t>吴地村</t>
  </si>
  <si>
    <t>刘礼春、刘兴淼</t>
  </si>
  <si>
    <t>温传浩2021.9.2</t>
  </si>
  <si>
    <t>和平村</t>
  </si>
  <si>
    <t>冯锦旺、许洪桂、冯秋生</t>
  </si>
  <si>
    <t>冯洪宽变更冯秋生父子关系</t>
  </si>
  <si>
    <t>新民村</t>
  </si>
  <si>
    <t>冯洪专、冯瑞媚</t>
  </si>
  <si>
    <t>苏雅翠2022.8.15</t>
  </si>
  <si>
    <t>员岭村</t>
  </si>
  <si>
    <t>王建财</t>
  </si>
  <si>
    <t>石峰村</t>
  </si>
  <si>
    <t>管其雄</t>
  </si>
  <si>
    <t>长坂村</t>
  </si>
  <si>
    <t>谢兆媚、黄翠英、</t>
  </si>
  <si>
    <t>⑨黄翠英</t>
  </si>
  <si>
    <t>五星村</t>
  </si>
  <si>
    <t>刘昌才</t>
  </si>
  <si>
    <t>邓鹏辉2023.8.1</t>
  </si>
  <si>
    <t>苏地村</t>
  </si>
  <si>
    <t>吴志朋、吴有杏</t>
  </si>
  <si>
    <t>吴胜椿2022.4.18</t>
  </si>
  <si>
    <t>西学村</t>
  </si>
  <si>
    <t>冯林雪</t>
  </si>
  <si>
    <t>牛益村</t>
  </si>
  <si>
    <t>罗勤兴</t>
  </si>
  <si>
    <t>罗金鑫2023.2.22</t>
  </si>
  <si>
    <t>小陶片小计</t>
  </si>
  <si>
    <t>罗坊、小陶片合计</t>
  </si>
  <si>
    <t>洪田街道</t>
  </si>
  <si>
    <t>洪田新市场第二路口到旧市场、河对面</t>
  </si>
  <si>
    <t>蓝业斌、叶建生、邱文雀涂玉师、张枣珠、吴银香许正全、罗端霞</t>
  </si>
  <si>
    <t>郑锦凤2020.9.3(2022.4.27)</t>
  </si>
  <si>
    <t>⑧吴银香②罗端霞</t>
  </si>
  <si>
    <t>205国道到新市场第二个路口</t>
  </si>
  <si>
    <t>朱光旺、管礼员、罗健珍邓永莲、廖金绸、李美珍吴璐琳、吴吉苹、江贵旺张莉美、欧攀春、许世丹罗生优、吴群英、余生秋欧正远、邓则锡、索定伟陈小为、管秋兰</t>
  </si>
  <si>
    <t xml:space="preserve"> 罗永谷2022.10.14 黄宗剑2023.2.18</t>
  </si>
  <si>
    <t>②吴璐琳</t>
  </si>
  <si>
    <t>新建林山畲族新村</t>
  </si>
  <si>
    <t>林国娇</t>
  </si>
  <si>
    <t>付秀兰2022.7.5</t>
  </si>
  <si>
    <t>新建文川世家住宅小区</t>
  </si>
  <si>
    <t>陈春女、陈观勇</t>
  </si>
  <si>
    <t>赖月草2022.1.4</t>
  </si>
  <si>
    <t>洪东新村1-40号楼</t>
  </si>
  <si>
    <t>游生乐、罗丽果、朱光宝吴志献、陈淑贤、管义鑫罗国旗、官克宝、张翊  张康丽</t>
  </si>
  <si>
    <t>吴桂春2022.4.22</t>
  </si>
  <si>
    <t>⑧官克宝②张翊</t>
  </si>
  <si>
    <t>洪田街道特所</t>
  </si>
  <si>
    <t>张兆水、吴彩易</t>
  </si>
  <si>
    <t>洪田村级</t>
  </si>
  <si>
    <t>水泥厂</t>
  </si>
  <si>
    <t>林何伟</t>
  </si>
  <si>
    <t>长川村</t>
  </si>
  <si>
    <t>廖家梅、曾伟移</t>
  </si>
  <si>
    <t>罗永圆2022.6.2</t>
  </si>
  <si>
    <t>大科村</t>
  </si>
  <si>
    <t>赖月建</t>
  </si>
  <si>
    <t>4、5、6</t>
  </si>
  <si>
    <t>大坑村</t>
  </si>
  <si>
    <t>罗元斌、罗先芳</t>
  </si>
  <si>
    <t>东坑及东坑新村</t>
  </si>
  <si>
    <t>管彩柳、黄松森、罗燕女管丽秋、谢美珠</t>
  </si>
  <si>
    <t>8、18</t>
  </si>
  <si>
    <t>洪田村</t>
  </si>
  <si>
    <t>王金凤</t>
  </si>
  <si>
    <t>9、24</t>
  </si>
  <si>
    <t>贵湖村</t>
  </si>
  <si>
    <t>朱丽香、邓庆碧、朱品绍</t>
  </si>
  <si>
    <t>贵湖村甲子科</t>
  </si>
  <si>
    <t>邓长水、郑彩娥</t>
  </si>
  <si>
    <t>黄龙村</t>
  </si>
  <si>
    <t>陈淑霞、李坤仁、邓其真</t>
  </si>
  <si>
    <t>⑧邓其真</t>
  </si>
  <si>
    <t>井垄村</t>
  </si>
  <si>
    <t>王启柳、邓仁玉、黄建强陈爱兰、陈祥梅</t>
  </si>
  <si>
    <t>涓坑村</t>
  </si>
  <si>
    <t>蔡日桂</t>
  </si>
  <si>
    <t>黄坑村</t>
  </si>
  <si>
    <t>蔡景彪</t>
  </si>
  <si>
    <t>水西村</t>
  </si>
  <si>
    <t>罗洪银、管其铃、魏光清</t>
  </si>
  <si>
    <t>林山村</t>
  </si>
  <si>
    <t>留山村</t>
  </si>
  <si>
    <t>廖玉娟</t>
  </si>
  <si>
    <t>邓斌2022.7.5</t>
  </si>
  <si>
    <t>19、21</t>
  </si>
  <si>
    <t>马洪村</t>
  </si>
  <si>
    <t>罗建美、王启珠、廖宜才</t>
  </si>
  <si>
    <t>马洪秋竹岭</t>
  </si>
  <si>
    <t>林爱珠</t>
  </si>
  <si>
    <t>马洪上坪</t>
  </si>
  <si>
    <t>廖金椿</t>
  </si>
  <si>
    <t>马洪东池</t>
  </si>
  <si>
    <t>林朝峰</t>
  </si>
  <si>
    <t>磉溪村</t>
  </si>
  <si>
    <t>赖银花、管木顺、刘文添罗新香、管爱春</t>
  </si>
  <si>
    <t>上石村</t>
  </si>
  <si>
    <t>吴有华、吴晓平、吴梅针吴华增</t>
  </si>
  <si>
    <t>生卿村</t>
  </si>
  <si>
    <t>管辉福、邓晓燕、张义娣管太文、管光根、管仙秀管法万</t>
  </si>
  <si>
    <t>罗丽华、游维金</t>
  </si>
  <si>
    <t>湍石采育厂</t>
  </si>
  <si>
    <t>姜金招</t>
  </si>
  <si>
    <t>湍石村</t>
  </si>
  <si>
    <t>邓吉承、张丽群、张肇芳林积绸</t>
  </si>
  <si>
    <t>小磉村</t>
  </si>
  <si>
    <t>游天灼、游天继、吴必容蓝冬梅</t>
  </si>
  <si>
    <t>忠洛村</t>
  </si>
  <si>
    <t>江贵申、江贵丹、张仁盛江细柳</t>
  </si>
  <si>
    <t>林庆光2021.12.3</t>
  </si>
  <si>
    <t>洪田片合计</t>
  </si>
  <si>
    <t>农村所合计</t>
  </si>
  <si>
    <t>农所镇区合计</t>
  </si>
  <si>
    <t>农所农村合计</t>
  </si>
  <si>
    <t>2023年8月份证件变动情况监督一览表（电子烟）</t>
  </si>
  <si>
    <t>制表单位：永安市烟草专卖管理办公室</t>
  </si>
  <si>
    <t>序号</t>
  </si>
  <si>
    <t>县级指导数</t>
  </si>
  <si>
    <t>当月注销户</t>
  </si>
  <si>
    <t>永安市</t>
  </si>
  <si>
    <t xml:space="preserve">郭*凯、罗*明、邓*豪、陈*安、张*华、张*利、刘*其、黄*乐、  </t>
  </si>
  <si>
    <t xml:space="preserve"> *权</t>
  </si>
  <si>
    <t>永安市合计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</si>
</sst>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74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黑体"/>
      <family val="0"/>
    </font>
    <font>
      <sz val="12"/>
      <color indexed="8"/>
      <name val="宋体"/>
      <family val="0"/>
    </font>
    <font>
      <sz val="16"/>
      <color indexed="8"/>
      <name val="方正小标宋简体"/>
      <family val="0"/>
    </font>
    <font>
      <b/>
      <sz val="10"/>
      <color indexed="8"/>
      <name val="黑体"/>
      <family val="0"/>
    </font>
    <font>
      <sz val="12"/>
      <color indexed="8"/>
      <name val="黑体"/>
      <family val="0"/>
    </font>
    <font>
      <sz val="14"/>
      <color indexed="8"/>
      <name val="黑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sz val="10"/>
      <name val="黑体"/>
      <family val="0"/>
    </font>
    <font>
      <sz val="11"/>
      <name val="黑体"/>
      <family val="0"/>
    </font>
    <font>
      <sz val="16"/>
      <name val="方正小标宋简体"/>
      <family val="0"/>
    </font>
    <font>
      <sz val="9"/>
      <name val="宋体"/>
      <family val="0"/>
    </font>
    <font>
      <sz val="9"/>
      <name val="黑体"/>
      <family val="0"/>
    </font>
    <font>
      <b/>
      <sz val="11"/>
      <name val="黑体"/>
      <family val="0"/>
    </font>
    <font>
      <sz val="14"/>
      <name val="黑体"/>
      <family val="0"/>
    </font>
    <font>
      <sz val="8"/>
      <name val="黑体"/>
      <family val="0"/>
    </font>
    <font>
      <b/>
      <sz val="10"/>
      <name val="黑体"/>
      <family val="0"/>
    </font>
    <font>
      <sz val="8"/>
      <name val="宋体"/>
      <family val="0"/>
    </font>
    <font>
      <sz val="10"/>
      <name val="Times New Roman"/>
      <family val="1"/>
    </font>
    <font>
      <sz val="18"/>
      <name val="宋体"/>
      <family val="0"/>
    </font>
    <font>
      <sz val="6"/>
      <name val="黑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 tint="0.04998999834060669"/>
      <name val="宋体"/>
      <family val="0"/>
    </font>
    <font>
      <sz val="10"/>
      <color theme="1" tint="0.04998999834060669"/>
      <name val="黑体"/>
      <family val="0"/>
    </font>
    <font>
      <sz val="12"/>
      <color theme="1" tint="0.04998999834060669"/>
      <name val="宋体"/>
      <family val="0"/>
    </font>
    <font>
      <sz val="16"/>
      <color theme="1" tint="0.04998999834060669"/>
      <name val="方正小标宋简体"/>
      <family val="0"/>
    </font>
    <font>
      <b/>
      <sz val="10"/>
      <color theme="1" tint="0.04998999834060669"/>
      <name val="黑体"/>
      <family val="0"/>
    </font>
    <font>
      <sz val="12"/>
      <color theme="1" tint="0.04998999834060669"/>
      <name val="黑体"/>
      <family val="0"/>
    </font>
    <font>
      <sz val="14"/>
      <color theme="1" tint="0.04998999834060669"/>
      <name val="黑体"/>
      <family val="0"/>
    </font>
    <font>
      <sz val="9"/>
      <color theme="1" tint="0.04998999834060669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43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0" fillId="9" borderId="0" applyNumberFormat="0" applyBorder="0" applyAlignment="0" applyProtection="0"/>
    <xf numFmtId="0" fontId="53" fillId="0" borderId="5" applyNumberFormat="0" applyFill="0" applyAlignment="0" applyProtection="0"/>
    <xf numFmtId="0" fontId="50" fillId="10" borderId="0" applyNumberFormat="0" applyBorder="0" applyAlignment="0" applyProtection="0"/>
    <xf numFmtId="0" fontId="59" fillId="11" borderId="6" applyNumberFormat="0" applyAlignment="0" applyProtection="0"/>
    <xf numFmtId="0" fontId="60" fillId="11" borderId="1" applyNumberFormat="0" applyAlignment="0" applyProtection="0"/>
    <xf numFmtId="0" fontId="61" fillId="12" borderId="7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0" applyNumberFormat="0" applyBorder="0" applyAlignment="0" applyProtection="0"/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7" fillId="31" borderId="0" applyNumberFormat="0" applyBorder="0" applyAlignment="0" applyProtection="0"/>
    <xf numFmtId="0" fontId="50" fillId="32" borderId="0" applyNumberFormat="0" applyBorder="0" applyAlignment="0" applyProtection="0"/>
    <xf numFmtId="0" fontId="46" fillId="0" borderId="0">
      <alignment vertical="center"/>
      <protection/>
    </xf>
  </cellStyleXfs>
  <cellXfs count="185">
    <xf numFmtId="0" fontId="0" fillId="0" borderId="0" xfId="0" applyAlignment="1">
      <alignment/>
    </xf>
    <xf numFmtId="0" fontId="66" fillId="0" borderId="0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7" fillId="0" borderId="0" xfId="0" applyFont="1" applyAlignment="1">
      <alignment wrapText="1"/>
    </xf>
    <xf numFmtId="0" fontId="66" fillId="0" borderId="0" xfId="0" applyFont="1" applyAlignment="1">
      <alignment wrapText="1"/>
    </xf>
    <xf numFmtId="0" fontId="66" fillId="0" borderId="0" xfId="0" applyFont="1" applyAlignment="1">
      <alignment horizontal="left" wrapText="1"/>
    </xf>
    <xf numFmtId="0" fontId="68" fillId="0" borderId="0" xfId="0" applyFont="1" applyBorder="1" applyAlignment="1">
      <alignment horizontal="left"/>
    </xf>
    <xf numFmtId="0" fontId="69" fillId="0" borderId="0" xfId="0" applyFont="1" applyAlignment="1">
      <alignment horizontal="center" vertical="center" wrapText="1"/>
    </xf>
    <xf numFmtId="0" fontId="67" fillId="0" borderId="10" xfId="0" applyFont="1" applyBorder="1" applyAlignment="1">
      <alignment horizontal="left" vertical="center" wrapText="1"/>
    </xf>
    <xf numFmtId="49" fontId="66" fillId="0" borderId="10" xfId="0" applyNumberFormat="1" applyFont="1" applyBorder="1" applyAlignment="1">
      <alignment horizontal="right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textRotation="255" wrapText="1"/>
    </xf>
    <xf numFmtId="0" fontId="66" fillId="0" borderId="14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left" vertical="center" wrapText="1"/>
    </xf>
    <xf numFmtId="0" fontId="71" fillId="33" borderId="16" xfId="0" applyFont="1" applyFill="1" applyBorder="1" applyAlignment="1">
      <alignment horizontal="center" vertical="center" wrapText="1"/>
    </xf>
    <xf numFmtId="0" fontId="71" fillId="33" borderId="17" xfId="0" applyFont="1" applyFill="1" applyBorder="1" applyAlignment="1">
      <alignment horizontal="center" vertical="center" wrapText="1"/>
    </xf>
    <xf numFmtId="0" fontId="71" fillId="33" borderId="18" xfId="0" applyFont="1" applyFill="1" applyBorder="1" applyAlignment="1">
      <alignment horizontal="center" vertical="center" wrapText="1"/>
    </xf>
    <xf numFmtId="0" fontId="71" fillId="33" borderId="19" xfId="0" applyFont="1" applyFill="1" applyBorder="1" applyAlignment="1">
      <alignment horizontal="center" vertical="center" wrapText="1"/>
    </xf>
    <xf numFmtId="0" fontId="71" fillId="33" borderId="19" xfId="0" applyFont="1" applyFill="1" applyBorder="1" applyAlignment="1">
      <alignment horizontal="left" vertical="center" wrapText="1"/>
    </xf>
    <xf numFmtId="0" fontId="67" fillId="0" borderId="0" xfId="0" applyFont="1" applyAlignment="1">
      <alignment horizontal="center" vertical="center" wrapText="1"/>
    </xf>
    <xf numFmtId="0" fontId="66" fillId="0" borderId="0" xfId="0" applyFont="1" applyAlignment="1">
      <alignment horizontal="left" vertical="center" wrapText="1"/>
    </xf>
    <xf numFmtId="0" fontId="72" fillId="0" borderId="0" xfId="0" applyFont="1" applyAlignment="1">
      <alignment horizontal="left" wrapText="1"/>
    </xf>
    <xf numFmtId="0" fontId="66" fillId="33" borderId="20" xfId="0" applyFont="1" applyFill="1" applyBorder="1" applyAlignment="1">
      <alignment horizontal="center" vertical="center" wrapText="1"/>
    </xf>
    <xf numFmtId="0" fontId="73" fillId="0" borderId="21" xfId="0" applyFont="1" applyBorder="1" applyAlignment="1">
      <alignment horizontal="center" vertical="center" wrapText="1"/>
    </xf>
    <xf numFmtId="0" fontId="71" fillId="33" borderId="2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4" fillId="0" borderId="25" xfId="0" applyFont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left" vertical="center" wrapText="1"/>
    </xf>
    <xf numFmtId="0" fontId="14" fillId="0" borderId="29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4" borderId="29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 wrapText="1"/>
    </xf>
    <xf numFmtId="0" fontId="14" fillId="33" borderId="30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5" fillId="33" borderId="3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center" vertical="center" wrapText="1"/>
    </xf>
    <xf numFmtId="0" fontId="13" fillId="34" borderId="30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vertical="center" wrapText="1"/>
    </xf>
    <xf numFmtId="0" fontId="0" fillId="33" borderId="15" xfId="0" applyFont="1" applyFill="1" applyBorder="1" applyAlignment="1">
      <alignment horizontal="center" vertical="center" wrapText="1"/>
    </xf>
    <xf numFmtId="176" fontId="0" fillId="33" borderId="15" xfId="0" applyNumberFormat="1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17" fillId="33" borderId="21" xfId="0" applyFont="1" applyFill="1" applyBorder="1" applyAlignment="1">
      <alignment horizontal="center" vertical="center" wrapText="1"/>
    </xf>
    <xf numFmtId="0" fontId="14" fillId="33" borderId="30" xfId="0" applyFont="1" applyFill="1" applyBorder="1" applyAlignment="1">
      <alignment horizontal="left" vertical="center" wrapText="1"/>
    </xf>
    <xf numFmtId="0" fontId="17" fillId="0" borderId="31" xfId="0" applyFont="1" applyBorder="1" applyAlignment="1">
      <alignment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176" fontId="13" fillId="34" borderId="15" xfId="0" applyNumberFormat="1" applyFont="1" applyFill="1" applyBorder="1" applyAlignment="1">
      <alignment horizontal="center" vertical="center" wrapText="1"/>
    </xf>
    <xf numFmtId="176" fontId="13" fillId="34" borderId="30" xfId="0" applyNumberFormat="1" applyFont="1" applyFill="1" applyBorder="1" applyAlignment="1">
      <alignment horizontal="center" vertical="center" wrapText="1"/>
    </xf>
    <xf numFmtId="176" fontId="18" fillId="34" borderId="21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 shrinkToFit="1"/>
    </xf>
    <xf numFmtId="0" fontId="10" fillId="0" borderId="29" xfId="0" applyFont="1" applyBorder="1" applyAlignment="1">
      <alignment vertical="center" wrapText="1"/>
    </xf>
    <xf numFmtId="0" fontId="10" fillId="35" borderId="15" xfId="0" applyFont="1" applyFill="1" applyBorder="1" applyAlignment="1">
      <alignment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14" fillId="33" borderId="15" xfId="0" applyFont="1" applyFill="1" applyBorder="1" applyAlignment="1">
      <alignment vertical="center" wrapText="1"/>
    </xf>
    <xf numFmtId="0" fontId="14" fillId="33" borderId="30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13" fillId="33" borderId="33" xfId="0" applyFont="1" applyFill="1" applyBorder="1" applyAlignment="1">
      <alignment horizontal="center" vertical="center" wrapText="1"/>
    </xf>
    <xf numFmtId="0" fontId="13" fillId="33" borderId="34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left" vertical="center" wrapText="1"/>
    </xf>
    <xf numFmtId="0" fontId="14" fillId="0" borderId="27" xfId="0" applyFont="1" applyBorder="1" applyAlignment="1">
      <alignment vertical="center" wrapText="1"/>
    </xf>
    <xf numFmtId="0" fontId="15" fillId="33" borderId="14" xfId="0" applyFont="1" applyFill="1" applyBorder="1" applyAlignment="1">
      <alignment horizontal="center" vertical="center" wrapText="1"/>
    </xf>
    <xf numFmtId="176" fontId="13" fillId="34" borderId="34" xfId="0" applyNumberFormat="1" applyFont="1" applyFill="1" applyBorder="1" applyAlignment="1">
      <alignment horizontal="center" vertical="center" wrapText="1"/>
    </xf>
    <xf numFmtId="176" fontId="13" fillId="34" borderId="14" xfId="0" applyNumberFormat="1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left" vertical="center" wrapText="1"/>
    </xf>
    <xf numFmtId="176" fontId="13" fillId="33" borderId="26" xfId="0" applyNumberFormat="1" applyFont="1" applyFill="1" applyBorder="1" applyAlignment="1">
      <alignment horizontal="center" vertical="center" wrapText="1"/>
    </xf>
    <xf numFmtId="0" fontId="13" fillId="34" borderId="34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15" fillId="33" borderId="21" xfId="0" applyFont="1" applyFill="1" applyBorder="1" applyAlignment="1">
      <alignment horizontal="center" vertical="center" wrapText="1"/>
    </xf>
    <xf numFmtId="176" fontId="13" fillId="33" borderId="35" xfId="0" applyNumberFormat="1" applyFont="1" applyFill="1" applyBorder="1" applyAlignment="1">
      <alignment horizontal="center" vertical="center" wrapText="1"/>
    </xf>
    <xf numFmtId="176" fontId="13" fillId="33" borderId="32" xfId="0" applyNumberFormat="1" applyFont="1" applyFill="1" applyBorder="1" applyAlignment="1">
      <alignment horizontal="center" vertical="center" wrapText="1"/>
    </xf>
    <xf numFmtId="176" fontId="21" fillId="34" borderId="15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10" fillId="33" borderId="11" xfId="0" applyFont="1" applyFill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textRotation="255" wrapText="1"/>
    </xf>
    <xf numFmtId="0" fontId="10" fillId="0" borderId="1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textRotation="255" wrapText="1"/>
    </xf>
    <xf numFmtId="49" fontId="10" fillId="0" borderId="26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2" fillId="0" borderId="27" xfId="0" applyFont="1" applyBorder="1" applyAlignment="1">
      <alignment horizontal="center" vertical="center" textRotation="255" wrapText="1"/>
    </xf>
    <xf numFmtId="0" fontId="15" fillId="33" borderId="34" xfId="0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textRotation="255" wrapText="1"/>
    </xf>
    <xf numFmtId="0" fontId="10" fillId="0" borderId="36" xfId="0" applyFont="1" applyBorder="1" applyAlignment="1">
      <alignment horizontal="center" vertical="center" wrapText="1"/>
    </xf>
    <xf numFmtId="0" fontId="13" fillId="33" borderId="37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17" fillId="0" borderId="38" xfId="0" applyFont="1" applyBorder="1" applyAlignment="1">
      <alignment horizontal="center" vertical="center" wrapText="1"/>
    </xf>
    <xf numFmtId="0" fontId="13" fillId="33" borderId="39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left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textRotation="255" wrapText="1"/>
    </xf>
    <xf numFmtId="0" fontId="25" fillId="0" borderId="0" xfId="0" applyFont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center" vertical="center" textRotation="255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H3" sqref="H3:M3"/>
    </sheetView>
  </sheetViews>
  <sheetFormatPr defaultColWidth="10.625" defaultRowHeight="14.25"/>
  <cols>
    <col min="1" max="1" width="4.50390625" style="175" customWidth="1"/>
    <col min="2" max="2" width="4.125" style="36" customWidth="1"/>
    <col min="3" max="3" width="11.625" style="176" customWidth="1"/>
    <col min="4" max="4" width="4.125" style="36" customWidth="1"/>
    <col min="5" max="5" width="4.00390625" style="36" customWidth="1"/>
    <col min="6" max="6" width="19.00390625" style="176" customWidth="1"/>
    <col min="7" max="7" width="3.625" style="177" customWidth="1"/>
    <col min="8" max="8" width="9.375" style="177" customWidth="1"/>
    <col min="9" max="9" width="5.875" style="36" customWidth="1"/>
    <col min="10" max="10" width="5.75390625" style="36" customWidth="1"/>
    <col min="11" max="11" width="3.125" style="177" customWidth="1"/>
    <col min="12" max="12" width="7.375" style="36" customWidth="1"/>
    <col min="13" max="13" width="8.125" style="36" customWidth="1"/>
    <col min="14" max="16384" width="10.625" style="36" customWidth="1"/>
  </cols>
  <sheetData>
    <row r="1" spans="1:13" s="44" customFormat="1" ht="14.25">
      <c r="A1" s="132" t="s">
        <v>0</v>
      </c>
      <c r="B1" s="132"/>
      <c r="C1" s="132"/>
      <c r="D1" s="132"/>
      <c r="E1" s="132"/>
      <c r="F1" s="132"/>
      <c r="G1" s="178"/>
      <c r="H1" s="178"/>
      <c r="I1" s="132"/>
      <c r="J1" s="132"/>
      <c r="K1" s="178"/>
      <c r="L1" s="132"/>
      <c r="M1" s="132"/>
    </row>
    <row r="2" spans="1:13" s="28" customFormat="1" ht="2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s="28" customFormat="1" ht="12.75" customHeight="1">
      <c r="A3" s="42" t="s">
        <v>2</v>
      </c>
      <c r="B3" s="42"/>
      <c r="C3" s="42"/>
      <c r="D3" s="42"/>
      <c r="E3" s="42"/>
      <c r="F3" s="43"/>
      <c r="G3" s="44"/>
      <c r="H3" s="45" t="s">
        <v>3</v>
      </c>
      <c r="I3" s="45"/>
      <c r="J3" s="45"/>
      <c r="K3" s="45"/>
      <c r="L3" s="45"/>
      <c r="M3" s="45"/>
    </row>
    <row r="4" spans="1:13" s="28" customFormat="1" ht="24">
      <c r="A4" s="46" t="s">
        <v>4</v>
      </c>
      <c r="B4" s="47" t="s">
        <v>5</v>
      </c>
      <c r="C4" s="47" t="s">
        <v>6</v>
      </c>
      <c r="D4" s="47" t="s">
        <v>7</v>
      </c>
      <c r="E4" s="47" t="s">
        <v>8</v>
      </c>
      <c r="F4" s="47" t="s">
        <v>9</v>
      </c>
      <c r="G4" s="48" t="s">
        <v>10</v>
      </c>
      <c r="H4" s="49"/>
      <c r="I4" s="47" t="s">
        <v>11</v>
      </c>
      <c r="J4" s="47" t="s">
        <v>12</v>
      </c>
      <c r="K4" s="48" t="s">
        <v>13</v>
      </c>
      <c r="L4" s="49"/>
      <c r="M4" s="71" t="s">
        <v>14</v>
      </c>
    </row>
    <row r="5" spans="1:13" s="28" customFormat="1" ht="36">
      <c r="A5" s="134" t="s">
        <v>15</v>
      </c>
      <c r="B5" s="135">
        <v>1</v>
      </c>
      <c r="C5" s="52" t="s">
        <v>16</v>
      </c>
      <c r="D5" s="51">
        <v>2</v>
      </c>
      <c r="E5" s="51">
        <v>3</v>
      </c>
      <c r="F5" s="52" t="s">
        <v>17</v>
      </c>
      <c r="G5" s="51">
        <v>1</v>
      </c>
      <c r="H5" s="51" t="s">
        <v>18</v>
      </c>
      <c r="I5" s="51"/>
      <c r="J5" s="51"/>
      <c r="K5" s="72">
        <v>0</v>
      </c>
      <c r="L5" s="73"/>
      <c r="M5" s="74"/>
    </row>
    <row r="6" spans="1:13" s="28" customFormat="1" ht="48">
      <c r="A6" s="136"/>
      <c r="B6" s="135">
        <v>2</v>
      </c>
      <c r="C6" s="52" t="s">
        <v>19</v>
      </c>
      <c r="D6" s="51">
        <v>1</v>
      </c>
      <c r="E6" s="51">
        <v>2</v>
      </c>
      <c r="F6" s="52" t="s">
        <v>20</v>
      </c>
      <c r="G6" s="51">
        <v>0</v>
      </c>
      <c r="H6" s="51"/>
      <c r="I6" s="51"/>
      <c r="J6" s="51"/>
      <c r="K6" s="72">
        <v>0</v>
      </c>
      <c r="L6" s="73"/>
      <c r="M6" s="74" t="s">
        <v>21</v>
      </c>
    </row>
    <row r="7" spans="1:13" s="28" customFormat="1" ht="36">
      <c r="A7" s="136"/>
      <c r="B7" s="135">
        <v>3</v>
      </c>
      <c r="C7" s="52" t="s">
        <v>22</v>
      </c>
      <c r="D7" s="51">
        <v>1</v>
      </c>
      <c r="E7" s="51">
        <v>2</v>
      </c>
      <c r="F7" s="52" t="s">
        <v>23</v>
      </c>
      <c r="G7" s="51">
        <v>0</v>
      </c>
      <c r="H7" s="51"/>
      <c r="I7" s="51"/>
      <c r="J7" s="51"/>
      <c r="K7" s="72">
        <v>0</v>
      </c>
      <c r="L7" s="73"/>
      <c r="M7" s="74"/>
    </row>
    <row r="8" spans="1:13" s="28" customFormat="1" ht="48">
      <c r="A8" s="136"/>
      <c r="B8" s="135">
        <v>4</v>
      </c>
      <c r="C8" s="52" t="s">
        <v>24</v>
      </c>
      <c r="D8" s="51">
        <v>3</v>
      </c>
      <c r="E8" s="51">
        <v>4</v>
      </c>
      <c r="F8" s="52" t="s">
        <v>25</v>
      </c>
      <c r="G8" s="51">
        <v>1</v>
      </c>
      <c r="H8" s="51" t="s">
        <v>26</v>
      </c>
      <c r="I8" s="51"/>
      <c r="J8" s="51"/>
      <c r="K8" s="72">
        <v>0</v>
      </c>
      <c r="L8" s="73"/>
      <c r="M8" s="74" t="s">
        <v>21</v>
      </c>
    </row>
    <row r="9" spans="1:13" s="28" customFormat="1" ht="60">
      <c r="A9" s="136"/>
      <c r="B9" s="179" t="s">
        <v>27</v>
      </c>
      <c r="C9" s="54" t="s">
        <v>28</v>
      </c>
      <c r="D9" s="154">
        <v>4</v>
      </c>
      <c r="E9" s="51">
        <v>5</v>
      </c>
      <c r="F9" s="52" t="s">
        <v>29</v>
      </c>
      <c r="G9" s="51">
        <v>1</v>
      </c>
      <c r="H9" s="51" t="s">
        <v>30</v>
      </c>
      <c r="I9" s="51"/>
      <c r="J9" s="73"/>
      <c r="K9" s="72">
        <v>1</v>
      </c>
      <c r="L9" s="51" t="s">
        <v>31</v>
      </c>
      <c r="M9" s="74"/>
    </row>
    <row r="10" spans="1:13" s="28" customFormat="1" ht="48">
      <c r="A10" s="136"/>
      <c r="B10" s="139">
        <v>6</v>
      </c>
      <c r="C10" s="54" t="s">
        <v>32</v>
      </c>
      <c r="D10" s="51">
        <v>2</v>
      </c>
      <c r="E10" s="51">
        <v>3</v>
      </c>
      <c r="F10" s="52" t="s">
        <v>33</v>
      </c>
      <c r="G10" s="51"/>
      <c r="H10" s="51"/>
      <c r="I10" s="51"/>
      <c r="J10" s="51"/>
      <c r="K10" s="72">
        <v>0</v>
      </c>
      <c r="L10" s="73"/>
      <c r="M10" s="74"/>
    </row>
    <row r="11" spans="1:13" s="28" customFormat="1" ht="48">
      <c r="A11" s="136"/>
      <c r="B11" s="139">
        <v>7</v>
      </c>
      <c r="C11" s="54" t="s">
        <v>34</v>
      </c>
      <c r="D11" s="51">
        <v>3</v>
      </c>
      <c r="E11" s="51">
        <v>6</v>
      </c>
      <c r="F11" s="52" t="s">
        <v>35</v>
      </c>
      <c r="G11" s="51">
        <v>2</v>
      </c>
      <c r="H11" s="51" t="s">
        <v>36</v>
      </c>
      <c r="I11" s="51"/>
      <c r="J11" s="51"/>
      <c r="K11" s="72">
        <v>0</v>
      </c>
      <c r="L11" s="73"/>
      <c r="M11" s="74"/>
    </row>
    <row r="12" spans="1:13" s="28" customFormat="1" ht="48">
      <c r="A12" s="136"/>
      <c r="B12" s="139">
        <v>9</v>
      </c>
      <c r="C12" s="54" t="s">
        <v>37</v>
      </c>
      <c r="D12" s="51">
        <v>2</v>
      </c>
      <c r="E12" s="51">
        <v>4</v>
      </c>
      <c r="F12" s="52" t="s">
        <v>38</v>
      </c>
      <c r="G12" s="51">
        <v>2</v>
      </c>
      <c r="H12" s="51" t="s">
        <v>39</v>
      </c>
      <c r="I12" s="51"/>
      <c r="J12" s="51"/>
      <c r="K12" s="72">
        <v>0</v>
      </c>
      <c r="L12" s="73"/>
      <c r="M12" s="74"/>
    </row>
    <row r="13" spans="1:13" s="28" customFormat="1" ht="48">
      <c r="A13" s="136"/>
      <c r="B13" s="139">
        <v>10</v>
      </c>
      <c r="C13" s="54" t="s">
        <v>40</v>
      </c>
      <c r="D13" s="51">
        <v>1</v>
      </c>
      <c r="E13" s="51">
        <v>1</v>
      </c>
      <c r="F13" s="52" t="s">
        <v>41</v>
      </c>
      <c r="G13" s="51">
        <v>0</v>
      </c>
      <c r="H13" s="51"/>
      <c r="I13" s="51"/>
      <c r="J13" s="51"/>
      <c r="K13" s="72">
        <v>0</v>
      </c>
      <c r="L13" s="73"/>
      <c r="M13" s="74"/>
    </row>
    <row r="14" spans="1:13" s="28" customFormat="1" ht="21" customHeight="1">
      <c r="A14" s="136"/>
      <c r="B14" s="135">
        <v>11</v>
      </c>
      <c r="C14" s="52" t="s">
        <v>42</v>
      </c>
      <c r="D14" s="51">
        <v>1</v>
      </c>
      <c r="E14" s="51">
        <v>2</v>
      </c>
      <c r="F14" s="52" t="s">
        <v>43</v>
      </c>
      <c r="G14" s="51">
        <v>0</v>
      </c>
      <c r="H14" s="51"/>
      <c r="I14" s="51"/>
      <c r="J14" s="51"/>
      <c r="K14" s="72">
        <v>0</v>
      </c>
      <c r="L14" s="73"/>
      <c r="M14" s="74"/>
    </row>
    <row r="15" spans="1:13" s="28" customFormat="1" ht="36">
      <c r="A15" s="136"/>
      <c r="B15" s="135">
        <v>12</v>
      </c>
      <c r="C15" s="52" t="s">
        <v>44</v>
      </c>
      <c r="D15" s="51">
        <v>1</v>
      </c>
      <c r="E15" s="51">
        <v>1</v>
      </c>
      <c r="F15" s="52" t="s">
        <v>45</v>
      </c>
      <c r="G15" s="51">
        <v>1</v>
      </c>
      <c r="H15" s="51" t="s">
        <v>46</v>
      </c>
      <c r="I15" s="51"/>
      <c r="J15" s="51"/>
      <c r="K15" s="72">
        <v>0</v>
      </c>
      <c r="L15" s="73"/>
      <c r="M15" s="74"/>
    </row>
    <row r="16" spans="1:13" s="28" customFormat="1" ht="324">
      <c r="A16" s="136"/>
      <c r="B16" s="135" t="s">
        <v>47</v>
      </c>
      <c r="C16" s="52" t="s">
        <v>48</v>
      </c>
      <c r="D16" s="51">
        <v>3</v>
      </c>
      <c r="E16" s="51">
        <v>4</v>
      </c>
      <c r="F16" s="52" t="s">
        <v>49</v>
      </c>
      <c r="G16" s="51">
        <v>13</v>
      </c>
      <c r="H16" s="51" t="s">
        <v>50</v>
      </c>
      <c r="I16" s="51"/>
      <c r="J16" s="51"/>
      <c r="K16" s="72">
        <v>0</v>
      </c>
      <c r="L16" s="73"/>
      <c r="M16" s="74" t="s">
        <v>21</v>
      </c>
    </row>
    <row r="17" spans="1:13" s="28" customFormat="1" ht="120">
      <c r="A17" s="136"/>
      <c r="B17" s="88">
        <v>14</v>
      </c>
      <c r="C17" s="52" t="s">
        <v>51</v>
      </c>
      <c r="D17" s="51">
        <v>2</v>
      </c>
      <c r="E17" s="51">
        <v>5</v>
      </c>
      <c r="F17" s="52" t="s">
        <v>52</v>
      </c>
      <c r="G17" s="51">
        <v>5</v>
      </c>
      <c r="H17" s="51" t="s">
        <v>53</v>
      </c>
      <c r="I17" s="51"/>
      <c r="J17" s="51"/>
      <c r="K17" s="72">
        <v>0</v>
      </c>
      <c r="L17" s="73"/>
      <c r="M17" s="74"/>
    </row>
    <row r="18" spans="1:13" s="28" customFormat="1" ht="144">
      <c r="A18" s="136"/>
      <c r="B18" s="144"/>
      <c r="C18" s="52" t="s">
        <v>54</v>
      </c>
      <c r="D18" s="51">
        <v>1</v>
      </c>
      <c r="E18" s="51">
        <v>3</v>
      </c>
      <c r="F18" s="52" t="s">
        <v>55</v>
      </c>
      <c r="G18" s="51">
        <v>6</v>
      </c>
      <c r="H18" s="51" t="s">
        <v>56</v>
      </c>
      <c r="I18" s="51"/>
      <c r="J18" s="51"/>
      <c r="K18" s="37">
        <v>0</v>
      </c>
      <c r="L18" s="73"/>
      <c r="M18" s="74"/>
    </row>
    <row r="19" spans="1:13" s="28" customFormat="1" ht="96">
      <c r="A19" s="136"/>
      <c r="B19" s="144"/>
      <c r="C19" s="52" t="s">
        <v>57</v>
      </c>
      <c r="D19" s="51">
        <v>4</v>
      </c>
      <c r="E19" s="51">
        <v>6</v>
      </c>
      <c r="F19" s="52" t="s">
        <v>58</v>
      </c>
      <c r="G19" s="51">
        <v>3</v>
      </c>
      <c r="H19" s="51" t="s">
        <v>59</v>
      </c>
      <c r="I19" s="51"/>
      <c r="J19" s="51"/>
      <c r="K19" s="72">
        <v>0</v>
      </c>
      <c r="L19" s="73"/>
      <c r="M19" s="74" t="s">
        <v>21</v>
      </c>
    </row>
    <row r="20" spans="1:13" s="28" customFormat="1" ht="36">
      <c r="A20" s="136"/>
      <c r="B20" s="138"/>
      <c r="C20" s="52" t="s">
        <v>60</v>
      </c>
      <c r="D20" s="51">
        <v>3</v>
      </c>
      <c r="E20" s="51">
        <v>5</v>
      </c>
      <c r="F20" s="52" t="s">
        <v>61</v>
      </c>
      <c r="G20" s="51">
        <v>1</v>
      </c>
      <c r="H20" s="51" t="s">
        <v>62</v>
      </c>
      <c r="I20" s="51"/>
      <c r="J20" s="51"/>
      <c r="K20" s="72">
        <v>0</v>
      </c>
      <c r="L20" s="73"/>
      <c r="M20" s="74"/>
    </row>
    <row r="21" spans="1:13" s="28" customFormat="1" ht="48">
      <c r="A21" s="136"/>
      <c r="B21" s="139">
        <v>15</v>
      </c>
      <c r="C21" s="54" t="s">
        <v>63</v>
      </c>
      <c r="D21" s="51">
        <v>1</v>
      </c>
      <c r="E21" s="51">
        <v>3</v>
      </c>
      <c r="F21" s="52" t="s">
        <v>64</v>
      </c>
      <c r="G21" s="51">
        <v>1</v>
      </c>
      <c r="H21" s="51" t="s">
        <v>65</v>
      </c>
      <c r="I21" s="51"/>
      <c r="J21" s="51"/>
      <c r="K21" s="72">
        <v>0</v>
      </c>
      <c r="L21" s="73"/>
      <c r="M21" s="74"/>
    </row>
    <row r="22" spans="1:13" s="28" customFormat="1" ht="60">
      <c r="A22" s="136"/>
      <c r="B22" s="139">
        <v>16</v>
      </c>
      <c r="C22" s="54" t="s">
        <v>66</v>
      </c>
      <c r="D22" s="51">
        <v>1</v>
      </c>
      <c r="E22" s="51">
        <v>2</v>
      </c>
      <c r="F22" s="52" t="s">
        <v>67</v>
      </c>
      <c r="G22" s="51">
        <v>0</v>
      </c>
      <c r="H22" s="51"/>
      <c r="I22" s="51"/>
      <c r="J22" s="51"/>
      <c r="K22" s="72">
        <v>0</v>
      </c>
      <c r="L22" s="73"/>
      <c r="M22" s="74"/>
    </row>
    <row r="23" spans="1:13" s="28" customFormat="1" ht="54" customHeight="1">
      <c r="A23" s="136" t="s">
        <v>15</v>
      </c>
      <c r="B23" s="139">
        <v>17</v>
      </c>
      <c r="C23" s="54" t="s">
        <v>68</v>
      </c>
      <c r="D23" s="51">
        <v>5</v>
      </c>
      <c r="E23" s="51">
        <v>8</v>
      </c>
      <c r="F23" s="52" t="s">
        <v>69</v>
      </c>
      <c r="G23" s="51">
        <v>0</v>
      </c>
      <c r="H23" s="51"/>
      <c r="I23" s="51"/>
      <c r="J23" s="51"/>
      <c r="K23" s="72">
        <v>1</v>
      </c>
      <c r="L23" s="73" t="s">
        <v>70</v>
      </c>
      <c r="M23" s="74"/>
    </row>
    <row r="24" spans="1:13" s="28" customFormat="1" ht="48">
      <c r="A24" s="136"/>
      <c r="B24" s="139">
        <v>18</v>
      </c>
      <c r="C24" s="54" t="s">
        <v>71</v>
      </c>
      <c r="D24" s="51">
        <v>2</v>
      </c>
      <c r="E24" s="51">
        <v>5</v>
      </c>
      <c r="F24" s="52" t="s">
        <v>72</v>
      </c>
      <c r="G24" s="51">
        <v>1</v>
      </c>
      <c r="H24" s="51" t="s">
        <v>73</v>
      </c>
      <c r="I24" s="51"/>
      <c r="J24" s="51"/>
      <c r="K24" s="72">
        <v>0</v>
      </c>
      <c r="L24" s="73"/>
      <c r="M24" s="74"/>
    </row>
    <row r="25" spans="1:13" s="28" customFormat="1" ht="36">
      <c r="A25" s="136"/>
      <c r="B25" s="139">
        <v>19</v>
      </c>
      <c r="C25" s="54" t="s">
        <v>74</v>
      </c>
      <c r="D25" s="51">
        <v>1</v>
      </c>
      <c r="E25" s="51">
        <v>3</v>
      </c>
      <c r="F25" s="52" t="s">
        <v>75</v>
      </c>
      <c r="G25" s="51"/>
      <c r="H25" s="51"/>
      <c r="I25" s="51"/>
      <c r="J25" s="51"/>
      <c r="K25" s="72">
        <v>0</v>
      </c>
      <c r="L25" s="73"/>
      <c r="M25" s="74"/>
    </row>
    <row r="26" spans="1:13" s="28" customFormat="1" ht="72">
      <c r="A26" s="136"/>
      <c r="B26" s="135">
        <v>20</v>
      </c>
      <c r="C26" s="52" t="s">
        <v>76</v>
      </c>
      <c r="D26" s="51">
        <v>1</v>
      </c>
      <c r="E26" s="51">
        <v>1</v>
      </c>
      <c r="F26" s="52" t="s">
        <v>77</v>
      </c>
      <c r="G26" s="51">
        <v>0</v>
      </c>
      <c r="H26" s="51"/>
      <c r="I26" s="51"/>
      <c r="J26" s="51"/>
      <c r="K26" s="72">
        <v>1</v>
      </c>
      <c r="L26" s="73" t="s">
        <v>78</v>
      </c>
      <c r="M26" s="74"/>
    </row>
    <row r="27" spans="1:13" s="28" customFormat="1" ht="49.5" customHeight="1">
      <c r="A27" s="136"/>
      <c r="B27" s="139">
        <v>21</v>
      </c>
      <c r="C27" s="54" t="s">
        <v>79</v>
      </c>
      <c r="D27" s="51">
        <v>1</v>
      </c>
      <c r="E27" s="51">
        <v>4</v>
      </c>
      <c r="F27" s="52" t="s">
        <v>80</v>
      </c>
      <c r="G27" s="51">
        <v>0</v>
      </c>
      <c r="H27" s="51"/>
      <c r="I27" s="51"/>
      <c r="J27" s="51"/>
      <c r="K27" s="72">
        <v>0</v>
      </c>
      <c r="L27" s="73"/>
      <c r="M27" s="74"/>
    </row>
    <row r="28" spans="1:13" s="28" customFormat="1" ht="12">
      <c r="A28" s="136"/>
      <c r="B28" s="139">
        <v>22</v>
      </c>
      <c r="C28" s="54" t="s">
        <v>81</v>
      </c>
      <c r="D28" s="51">
        <v>1</v>
      </c>
      <c r="E28" s="51">
        <v>1</v>
      </c>
      <c r="F28" s="52" t="s">
        <v>82</v>
      </c>
      <c r="G28" s="51">
        <v>0</v>
      </c>
      <c r="H28" s="51"/>
      <c r="I28" s="51"/>
      <c r="J28" s="51"/>
      <c r="K28" s="72">
        <v>0</v>
      </c>
      <c r="L28" s="73"/>
      <c r="M28" s="74"/>
    </row>
    <row r="29" spans="1:13" s="28" customFormat="1" ht="12">
      <c r="A29" s="136"/>
      <c r="B29" s="139">
        <v>23</v>
      </c>
      <c r="C29" s="54" t="s">
        <v>83</v>
      </c>
      <c r="D29" s="51">
        <v>1</v>
      </c>
      <c r="E29" s="51">
        <v>1</v>
      </c>
      <c r="F29" s="52" t="s">
        <v>84</v>
      </c>
      <c r="G29" s="51">
        <v>0</v>
      </c>
      <c r="H29" s="51"/>
      <c r="I29" s="52"/>
      <c r="J29" s="51"/>
      <c r="K29" s="72">
        <v>0</v>
      </c>
      <c r="L29" s="73"/>
      <c r="M29" s="74"/>
    </row>
    <row r="30" spans="1:13" s="28" customFormat="1" ht="24">
      <c r="A30" s="136"/>
      <c r="B30" s="139">
        <v>24</v>
      </c>
      <c r="C30" s="54" t="s">
        <v>85</v>
      </c>
      <c r="D30" s="51">
        <v>2</v>
      </c>
      <c r="E30" s="51">
        <v>4</v>
      </c>
      <c r="F30" s="52" t="s">
        <v>86</v>
      </c>
      <c r="G30" s="51">
        <v>0</v>
      </c>
      <c r="H30" s="51"/>
      <c r="I30" s="51"/>
      <c r="J30" s="51"/>
      <c r="K30" s="72">
        <v>0</v>
      </c>
      <c r="L30" s="73"/>
      <c r="M30" s="74"/>
    </row>
    <row r="31" spans="1:13" s="28" customFormat="1" ht="24">
      <c r="A31" s="136"/>
      <c r="B31" s="139">
        <v>25</v>
      </c>
      <c r="C31" s="54" t="s">
        <v>87</v>
      </c>
      <c r="D31" s="51">
        <v>1</v>
      </c>
      <c r="E31" s="51">
        <v>2</v>
      </c>
      <c r="F31" s="52" t="s">
        <v>88</v>
      </c>
      <c r="G31" s="51">
        <v>1</v>
      </c>
      <c r="H31" s="51" t="s">
        <v>89</v>
      </c>
      <c r="I31" s="51"/>
      <c r="J31" s="51"/>
      <c r="K31" s="72">
        <v>1</v>
      </c>
      <c r="L31" s="73" t="s">
        <v>90</v>
      </c>
      <c r="M31" s="74"/>
    </row>
    <row r="32" spans="1:13" s="28" customFormat="1" ht="36">
      <c r="A32" s="136"/>
      <c r="B32" s="139">
        <v>26</v>
      </c>
      <c r="C32" s="54" t="s">
        <v>91</v>
      </c>
      <c r="D32" s="51">
        <v>1</v>
      </c>
      <c r="E32" s="51">
        <v>3</v>
      </c>
      <c r="F32" s="52" t="s">
        <v>92</v>
      </c>
      <c r="G32" s="51">
        <v>1</v>
      </c>
      <c r="H32" s="51" t="s">
        <v>93</v>
      </c>
      <c r="I32" s="51"/>
      <c r="J32" s="51"/>
      <c r="K32" s="72">
        <v>0</v>
      </c>
      <c r="L32" s="73"/>
      <c r="M32" s="74"/>
    </row>
    <row r="33" spans="1:13" s="28" customFormat="1" ht="48">
      <c r="A33" s="136"/>
      <c r="B33" s="139" t="s">
        <v>94</v>
      </c>
      <c r="C33" s="54" t="s">
        <v>95</v>
      </c>
      <c r="D33" s="51">
        <v>1</v>
      </c>
      <c r="E33" s="51">
        <v>3</v>
      </c>
      <c r="F33" s="52" t="s">
        <v>96</v>
      </c>
      <c r="G33" s="51">
        <v>1</v>
      </c>
      <c r="H33" s="51" t="s">
        <v>97</v>
      </c>
      <c r="I33" s="51"/>
      <c r="J33" s="51"/>
      <c r="K33" s="72">
        <v>0</v>
      </c>
      <c r="L33" s="73"/>
      <c r="M33" s="74"/>
    </row>
    <row r="34" spans="1:13" s="28" customFormat="1" ht="63.75" customHeight="1">
      <c r="A34" s="136"/>
      <c r="B34" s="139">
        <v>29</v>
      </c>
      <c r="C34" s="54" t="s">
        <v>98</v>
      </c>
      <c r="D34" s="51">
        <v>1</v>
      </c>
      <c r="E34" s="51">
        <v>1</v>
      </c>
      <c r="F34" s="52" t="s">
        <v>99</v>
      </c>
      <c r="G34" s="51">
        <v>0</v>
      </c>
      <c r="H34" s="51"/>
      <c r="I34" s="51"/>
      <c r="J34" s="51"/>
      <c r="K34" s="72">
        <v>0</v>
      </c>
      <c r="L34" s="73"/>
      <c r="M34" s="74"/>
    </row>
    <row r="35" spans="1:13" s="28" customFormat="1" ht="60">
      <c r="A35" s="136"/>
      <c r="B35" s="139">
        <v>30</v>
      </c>
      <c r="C35" s="54" t="s">
        <v>100</v>
      </c>
      <c r="D35" s="51">
        <v>2</v>
      </c>
      <c r="E35" s="51">
        <v>3</v>
      </c>
      <c r="F35" s="52" t="s">
        <v>101</v>
      </c>
      <c r="G35" s="51">
        <v>1</v>
      </c>
      <c r="H35" s="51" t="s">
        <v>102</v>
      </c>
      <c r="I35" s="51"/>
      <c r="J35" s="51"/>
      <c r="K35" s="72">
        <v>0</v>
      </c>
      <c r="L35" s="73"/>
      <c r="M35" s="74"/>
    </row>
    <row r="36" spans="1:13" s="28" customFormat="1" ht="36">
      <c r="A36" s="136"/>
      <c r="B36" s="139">
        <v>31</v>
      </c>
      <c r="C36" s="54" t="s">
        <v>103</v>
      </c>
      <c r="D36" s="51">
        <v>1</v>
      </c>
      <c r="E36" s="51">
        <v>1</v>
      </c>
      <c r="F36" s="52" t="s">
        <v>104</v>
      </c>
      <c r="G36" s="51">
        <v>0</v>
      </c>
      <c r="H36" s="51"/>
      <c r="I36" s="51"/>
      <c r="J36" s="51"/>
      <c r="K36" s="72">
        <v>0</v>
      </c>
      <c r="L36" s="73"/>
      <c r="M36" s="74"/>
    </row>
    <row r="37" spans="1:13" s="28" customFormat="1" ht="72">
      <c r="A37" s="136"/>
      <c r="B37" s="56">
        <v>32</v>
      </c>
      <c r="C37" s="54" t="s">
        <v>105</v>
      </c>
      <c r="D37" s="51">
        <v>4</v>
      </c>
      <c r="E37" s="51">
        <v>7</v>
      </c>
      <c r="F37" s="52" t="s">
        <v>106</v>
      </c>
      <c r="G37" s="28">
        <v>1</v>
      </c>
      <c r="H37" s="51" t="s">
        <v>107</v>
      </c>
      <c r="I37" s="51"/>
      <c r="J37" s="51"/>
      <c r="K37" s="72">
        <v>0</v>
      </c>
      <c r="L37" s="73"/>
      <c r="M37" s="74"/>
    </row>
    <row r="38" spans="1:13" s="28" customFormat="1" ht="36">
      <c r="A38" s="136"/>
      <c r="B38" s="139">
        <v>33</v>
      </c>
      <c r="C38" s="54" t="s">
        <v>108</v>
      </c>
      <c r="D38" s="51">
        <v>2</v>
      </c>
      <c r="E38" s="51">
        <v>3</v>
      </c>
      <c r="F38" s="52" t="s">
        <v>109</v>
      </c>
      <c r="G38" s="51">
        <v>0</v>
      </c>
      <c r="H38" s="51"/>
      <c r="I38" s="51"/>
      <c r="J38" s="51"/>
      <c r="K38" s="72">
        <v>0</v>
      </c>
      <c r="L38" s="73"/>
      <c r="M38" s="74"/>
    </row>
    <row r="39" spans="1:13" s="28" customFormat="1" ht="60">
      <c r="A39" s="136"/>
      <c r="B39" s="139">
        <v>34</v>
      </c>
      <c r="C39" s="54" t="s">
        <v>110</v>
      </c>
      <c r="D39" s="51">
        <v>2</v>
      </c>
      <c r="E39" s="51">
        <v>4</v>
      </c>
      <c r="F39" s="52" t="s">
        <v>111</v>
      </c>
      <c r="G39" s="51">
        <v>1</v>
      </c>
      <c r="H39" s="51" t="s">
        <v>112</v>
      </c>
      <c r="I39" s="51"/>
      <c r="J39" s="51"/>
      <c r="K39" s="72">
        <v>0</v>
      </c>
      <c r="L39" s="73"/>
      <c r="M39" s="74"/>
    </row>
    <row r="40" spans="1:13" s="28" customFormat="1" ht="69" customHeight="1">
      <c r="A40" s="136"/>
      <c r="B40" s="139">
        <v>35</v>
      </c>
      <c r="C40" s="54" t="s">
        <v>113</v>
      </c>
      <c r="D40" s="51">
        <v>2</v>
      </c>
      <c r="E40" s="51">
        <v>3</v>
      </c>
      <c r="F40" s="52" t="s">
        <v>114</v>
      </c>
      <c r="G40" s="51">
        <v>1</v>
      </c>
      <c r="H40" s="51" t="s">
        <v>115</v>
      </c>
      <c r="I40" s="51"/>
      <c r="J40" s="51"/>
      <c r="K40" s="72">
        <v>0</v>
      </c>
      <c r="L40" s="73"/>
      <c r="M40" s="74" t="s">
        <v>116</v>
      </c>
    </row>
    <row r="41" spans="1:13" s="28" customFormat="1" ht="180">
      <c r="A41" s="136"/>
      <c r="B41" s="135">
        <v>37</v>
      </c>
      <c r="C41" s="52" t="s">
        <v>117</v>
      </c>
      <c r="D41" s="51">
        <v>3</v>
      </c>
      <c r="E41" s="51">
        <v>6</v>
      </c>
      <c r="F41" s="52" t="s">
        <v>118</v>
      </c>
      <c r="G41" s="51">
        <v>5</v>
      </c>
      <c r="H41" s="51" t="s">
        <v>119</v>
      </c>
      <c r="I41" s="51"/>
      <c r="J41" s="51"/>
      <c r="K41" s="72">
        <v>0</v>
      </c>
      <c r="L41" s="73"/>
      <c r="M41" s="74"/>
    </row>
    <row r="42" spans="1:13" s="28" customFormat="1" ht="13.5">
      <c r="A42" s="141"/>
      <c r="B42" s="77" t="s">
        <v>120</v>
      </c>
      <c r="C42" s="115"/>
      <c r="D42" s="62">
        <f>SUM(D5:D41)</f>
        <v>70</v>
      </c>
      <c r="E42" s="62">
        <f>SUM(E5:E41)</f>
        <v>124</v>
      </c>
      <c r="F42" s="62"/>
      <c r="G42" s="62">
        <f>SUM(G5:G41)</f>
        <v>50</v>
      </c>
      <c r="H42" s="62"/>
      <c r="I42" s="62"/>
      <c r="J42" s="62"/>
      <c r="K42" s="62">
        <f>SUM(K5:K41)</f>
        <v>4</v>
      </c>
      <c r="L42" s="77"/>
      <c r="M42" s="76"/>
    </row>
    <row r="43" spans="1:13" s="28" customFormat="1" ht="24">
      <c r="A43" s="134" t="s">
        <v>121</v>
      </c>
      <c r="B43" s="56">
        <v>38</v>
      </c>
      <c r="C43" s="52" t="s">
        <v>122</v>
      </c>
      <c r="D43" s="51">
        <v>2</v>
      </c>
      <c r="E43" s="51">
        <v>4</v>
      </c>
      <c r="F43" s="52" t="s">
        <v>123</v>
      </c>
      <c r="G43" s="51">
        <v>0</v>
      </c>
      <c r="H43" s="53"/>
      <c r="I43" s="51"/>
      <c r="J43" s="51"/>
      <c r="K43" s="72">
        <v>1</v>
      </c>
      <c r="L43" s="73" t="s">
        <v>124</v>
      </c>
      <c r="M43" s="74"/>
    </row>
    <row r="44" spans="1:13" s="28" customFormat="1" ht="12">
      <c r="A44" s="136"/>
      <c r="B44" s="180"/>
      <c r="C44" s="54" t="s">
        <v>125</v>
      </c>
      <c r="D44" s="53">
        <v>1</v>
      </c>
      <c r="E44" s="53">
        <v>2</v>
      </c>
      <c r="F44" s="54" t="s">
        <v>126</v>
      </c>
      <c r="G44" s="53">
        <v>0</v>
      </c>
      <c r="H44" s="51"/>
      <c r="I44" s="54"/>
      <c r="J44" s="54"/>
      <c r="K44" s="184">
        <v>0</v>
      </c>
      <c r="L44" s="73"/>
      <c r="M44" s="74"/>
    </row>
    <row r="45" spans="1:13" s="28" customFormat="1" ht="12">
      <c r="A45" s="136"/>
      <c r="B45" s="58"/>
      <c r="C45" s="54" t="s">
        <v>127</v>
      </c>
      <c r="D45" s="53">
        <v>1</v>
      </c>
      <c r="E45" s="53">
        <v>2</v>
      </c>
      <c r="F45" s="54" t="s">
        <v>128</v>
      </c>
      <c r="G45" s="53">
        <v>0</v>
      </c>
      <c r="H45" s="53"/>
      <c r="I45" s="54"/>
      <c r="J45" s="54"/>
      <c r="K45" s="184">
        <v>0</v>
      </c>
      <c r="L45" s="73"/>
      <c r="M45" s="74"/>
    </row>
    <row r="46" spans="1:13" s="28" customFormat="1" ht="13.5">
      <c r="A46" s="141"/>
      <c r="B46" s="77" t="s">
        <v>120</v>
      </c>
      <c r="C46" s="115"/>
      <c r="D46" s="62">
        <f>SUM(D43:D45)</f>
        <v>4</v>
      </c>
      <c r="E46" s="62">
        <f>SUM(E43:E45)</f>
        <v>8</v>
      </c>
      <c r="F46" s="62"/>
      <c r="G46" s="62">
        <f>SUM(G43:G45)</f>
        <v>0</v>
      </c>
      <c r="H46" s="62"/>
      <c r="I46" s="62"/>
      <c r="J46" s="62"/>
      <c r="K46" s="62">
        <f>SUM(K43:K45)</f>
        <v>1</v>
      </c>
      <c r="L46" s="77"/>
      <c r="M46" s="76"/>
    </row>
    <row r="47" spans="1:13" s="28" customFormat="1" ht="124.5" customHeight="1">
      <c r="A47" s="134" t="s">
        <v>129</v>
      </c>
      <c r="B47" s="51">
        <v>1</v>
      </c>
      <c r="C47" s="85" t="s">
        <v>130</v>
      </c>
      <c r="D47" s="51">
        <v>0</v>
      </c>
      <c r="E47" s="51">
        <v>4</v>
      </c>
      <c r="F47" s="52" t="s">
        <v>131</v>
      </c>
      <c r="G47" s="51">
        <v>0</v>
      </c>
      <c r="H47" s="51"/>
      <c r="I47" s="51"/>
      <c r="J47" s="51"/>
      <c r="K47" s="72">
        <v>0</v>
      </c>
      <c r="L47" s="72"/>
      <c r="M47" s="74"/>
    </row>
    <row r="48" spans="1:13" s="28" customFormat="1" ht="14.25" customHeight="1">
      <c r="A48" s="136"/>
      <c r="B48" s="88">
        <v>2</v>
      </c>
      <c r="C48" s="85" t="s">
        <v>132</v>
      </c>
      <c r="D48" s="51"/>
      <c r="E48" s="51"/>
      <c r="F48" s="52"/>
      <c r="G48" s="51"/>
      <c r="H48" s="51"/>
      <c r="I48" s="51"/>
      <c r="J48" s="51"/>
      <c r="K48" s="72"/>
      <c r="L48" s="72"/>
      <c r="M48" s="93" t="s">
        <v>133</v>
      </c>
    </row>
    <row r="49" spans="1:13" s="28" customFormat="1" ht="24">
      <c r="A49" s="136"/>
      <c r="B49" s="144"/>
      <c r="C49" s="85" t="s">
        <v>134</v>
      </c>
      <c r="D49" s="51"/>
      <c r="E49" s="51"/>
      <c r="F49" s="52" t="s">
        <v>135</v>
      </c>
      <c r="G49" s="51"/>
      <c r="H49" s="51"/>
      <c r="I49" s="51"/>
      <c r="J49" s="51"/>
      <c r="K49" s="72"/>
      <c r="L49" s="72"/>
      <c r="M49" s="148"/>
    </row>
    <row r="50" spans="1:13" s="28" customFormat="1" ht="24">
      <c r="A50" s="136"/>
      <c r="B50" s="144"/>
      <c r="C50" s="52" t="s">
        <v>136</v>
      </c>
      <c r="D50" s="51"/>
      <c r="E50" s="51">
        <v>1</v>
      </c>
      <c r="F50" s="52" t="s">
        <v>137</v>
      </c>
      <c r="G50" s="51"/>
      <c r="H50" s="51"/>
      <c r="I50" s="51"/>
      <c r="J50" s="51"/>
      <c r="K50" s="72"/>
      <c r="L50" s="72"/>
      <c r="M50" s="148"/>
    </row>
    <row r="51" spans="1:13" s="28" customFormat="1" ht="24">
      <c r="A51" s="136"/>
      <c r="B51" s="138"/>
      <c r="C51" s="52" t="s">
        <v>138</v>
      </c>
      <c r="D51" s="51"/>
      <c r="E51" s="51"/>
      <c r="F51" s="52"/>
      <c r="G51" s="51"/>
      <c r="H51" s="51"/>
      <c r="I51" s="51"/>
      <c r="J51" s="51"/>
      <c r="K51" s="72"/>
      <c r="L51" s="72"/>
      <c r="M51" s="94"/>
    </row>
    <row r="52" spans="1:13" s="28" customFormat="1" ht="13.5">
      <c r="A52" s="141"/>
      <c r="B52" s="77" t="s">
        <v>120</v>
      </c>
      <c r="C52" s="115"/>
      <c r="D52" s="62"/>
      <c r="E52" s="62">
        <f>SUM(E47:E51)</f>
        <v>5</v>
      </c>
      <c r="F52" s="63"/>
      <c r="G52" s="62">
        <f>SUM(G47:G47)</f>
        <v>0</v>
      </c>
      <c r="H52" s="62"/>
      <c r="I52" s="62"/>
      <c r="J52" s="62"/>
      <c r="K52" s="62">
        <f>SUM(K47:K47)</f>
        <v>0</v>
      </c>
      <c r="L52" s="77"/>
      <c r="M52" s="126"/>
    </row>
    <row r="53" spans="1:13" s="28" customFormat="1" ht="15">
      <c r="A53" s="181" t="s">
        <v>139</v>
      </c>
      <c r="B53" s="182"/>
      <c r="C53" s="183"/>
      <c r="D53" s="146">
        <f>SUM(D52,D42,D46)</f>
        <v>74</v>
      </c>
      <c r="E53" s="146">
        <f>SUM(E52,E42,E46)</f>
        <v>137</v>
      </c>
      <c r="F53" s="165"/>
      <c r="G53" s="146">
        <f>SUM(G42+G46+G52)</f>
        <v>50</v>
      </c>
      <c r="H53" s="146"/>
      <c r="I53" s="146"/>
      <c r="J53" s="146"/>
      <c r="K53" s="146">
        <f>SUM(K42+K46+K52)</f>
        <v>5</v>
      </c>
      <c r="L53" s="149"/>
      <c r="M53" s="150"/>
    </row>
    <row r="54" spans="1:6" s="28" customFormat="1" ht="12">
      <c r="A54" s="130"/>
      <c r="C54" s="131"/>
      <c r="F54" s="131"/>
    </row>
    <row r="56" spans="1:13" ht="117" customHeight="1">
      <c r="A56" s="125" t="s">
        <v>140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</row>
  </sheetData>
  <sheetProtection/>
  <mergeCells count="18">
    <mergeCell ref="A2:M2"/>
    <mergeCell ref="A3:E3"/>
    <mergeCell ref="H3:M3"/>
    <mergeCell ref="G4:H4"/>
    <mergeCell ref="K4:L4"/>
    <mergeCell ref="B42:C42"/>
    <mergeCell ref="B46:C46"/>
    <mergeCell ref="B52:C52"/>
    <mergeCell ref="A53:C53"/>
    <mergeCell ref="A56:M56"/>
    <mergeCell ref="A5:A22"/>
    <mergeCell ref="A23:A42"/>
    <mergeCell ref="A43:A46"/>
    <mergeCell ref="A47:A52"/>
    <mergeCell ref="B17:B20"/>
    <mergeCell ref="B43:B45"/>
    <mergeCell ref="B48:B51"/>
    <mergeCell ref="M48:M5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5"/>
  <sheetViews>
    <sheetView workbookViewId="0" topLeftCell="A1">
      <pane xSplit="2" ySplit="4" topLeftCell="C105" activePane="bottomRight" state="frozen"/>
      <selection pane="bottomRight" activeCell="P108" sqref="P108"/>
    </sheetView>
  </sheetViews>
  <sheetFormatPr defaultColWidth="9.00390625" defaultRowHeight="14.25"/>
  <cols>
    <col min="1" max="1" width="4.00390625" style="130" customWidth="1"/>
    <col min="2" max="2" width="3.75390625" style="28" customWidth="1"/>
    <col min="3" max="3" width="10.75390625" style="131" customWidth="1"/>
    <col min="4" max="5" width="4.00390625" style="28" customWidth="1"/>
    <col min="6" max="6" width="18.75390625" style="131" customWidth="1"/>
    <col min="7" max="7" width="4.00390625" style="28" customWidth="1"/>
    <col min="8" max="8" width="9.75390625" style="28" customWidth="1"/>
    <col min="9" max="9" width="6.375" style="28" customWidth="1"/>
    <col min="10" max="10" width="6.00390625" style="28" customWidth="1"/>
    <col min="11" max="11" width="3.875" style="28" customWidth="1"/>
    <col min="12" max="12" width="7.625" style="28" customWidth="1"/>
    <col min="13" max="13" width="8.50390625" style="28" customWidth="1"/>
    <col min="14" max="16384" width="9.00390625" style="28" customWidth="1"/>
  </cols>
  <sheetData>
    <row r="1" spans="1:13" ht="14.2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2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2.75" customHeight="1">
      <c r="A3" s="42" t="s">
        <v>141</v>
      </c>
      <c r="B3" s="42"/>
      <c r="C3" s="42"/>
      <c r="D3" s="42"/>
      <c r="E3" s="42"/>
      <c r="F3" s="43"/>
      <c r="G3" s="44"/>
      <c r="H3" s="45" t="s">
        <v>3</v>
      </c>
      <c r="I3" s="45"/>
      <c r="J3" s="45"/>
      <c r="K3" s="45"/>
      <c r="L3" s="45"/>
      <c r="M3" s="45"/>
    </row>
    <row r="4" spans="1:13" ht="24">
      <c r="A4" s="46" t="s">
        <v>4</v>
      </c>
      <c r="B4" s="47" t="s">
        <v>5</v>
      </c>
      <c r="C4" s="47" t="s">
        <v>6</v>
      </c>
      <c r="D4" s="47" t="s">
        <v>142</v>
      </c>
      <c r="E4" s="47" t="s">
        <v>143</v>
      </c>
      <c r="F4" s="47" t="s">
        <v>144</v>
      </c>
      <c r="G4" s="48" t="s">
        <v>10</v>
      </c>
      <c r="H4" s="49"/>
      <c r="I4" s="47" t="s">
        <v>145</v>
      </c>
      <c r="J4" s="47" t="s">
        <v>12</v>
      </c>
      <c r="K4" s="48" t="s">
        <v>13</v>
      </c>
      <c r="L4" s="49"/>
      <c r="M4" s="71" t="s">
        <v>14</v>
      </c>
    </row>
    <row r="5" spans="1:13" ht="84">
      <c r="A5" s="136"/>
      <c r="B5" s="135" t="s">
        <v>146</v>
      </c>
      <c r="C5" s="52" t="s">
        <v>147</v>
      </c>
      <c r="D5" s="51">
        <v>7</v>
      </c>
      <c r="E5" s="51">
        <v>12</v>
      </c>
      <c r="F5" s="52" t="s">
        <v>148</v>
      </c>
      <c r="G5" s="51">
        <v>2</v>
      </c>
      <c r="H5" s="51" t="s">
        <v>149</v>
      </c>
      <c r="I5" s="51"/>
      <c r="J5" s="51"/>
      <c r="K5" s="72">
        <v>0</v>
      </c>
      <c r="L5" s="73"/>
      <c r="M5" s="74" t="s">
        <v>21</v>
      </c>
    </row>
    <row r="6" spans="1:13" ht="96">
      <c r="A6" s="136"/>
      <c r="B6" s="135">
        <v>3</v>
      </c>
      <c r="C6" s="52" t="s">
        <v>150</v>
      </c>
      <c r="D6" s="51">
        <v>3</v>
      </c>
      <c r="E6" s="51">
        <v>4</v>
      </c>
      <c r="F6" s="52" t="s">
        <v>151</v>
      </c>
      <c r="G6" s="51">
        <v>3</v>
      </c>
      <c r="H6" s="51" t="s">
        <v>152</v>
      </c>
      <c r="I6" s="52"/>
      <c r="J6" s="51"/>
      <c r="K6" s="72">
        <v>0</v>
      </c>
      <c r="L6" s="73"/>
      <c r="M6" s="74"/>
    </row>
    <row r="7" spans="1:13" ht="36">
      <c r="A7" s="136"/>
      <c r="B7" s="135">
        <v>4</v>
      </c>
      <c r="C7" s="52" t="s">
        <v>153</v>
      </c>
      <c r="D7" s="51">
        <v>1</v>
      </c>
      <c r="E7" s="51">
        <v>2</v>
      </c>
      <c r="F7" s="52" t="s">
        <v>154</v>
      </c>
      <c r="G7" s="51"/>
      <c r="H7" s="51"/>
      <c r="I7" s="51"/>
      <c r="J7" s="51"/>
      <c r="K7" s="72">
        <v>0</v>
      </c>
      <c r="L7" s="73"/>
      <c r="M7" s="74"/>
    </row>
    <row r="8" spans="1:13" ht="36">
      <c r="A8" s="136"/>
      <c r="B8" s="135">
        <v>5</v>
      </c>
      <c r="C8" s="52" t="s">
        <v>155</v>
      </c>
      <c r="D8" s="51">
        <v>1</v>
      </c>
      <c r="E8" s="51">
        <v>1</v>
      </c>
      <c r="F8" s="52" t="s">
        <v>156</v>
      </c>
      <c r="G8" s="51"/>
      <c r="H8" s="51"/>
      <c r="I8" s="51"/>
      <c r="J8" s="51"/>
      <c r="K8" s="72">
        <v>0</v>
      </c>
      <c r="L8" s="73"/>
      <c r="M8" s="74"/>
    </row>
    <row r="9" spans="1:13" ht="96">
      <c r="A9" s="136"/>
      <c r="B9" s="166">
        <v>6</v>
      </c>
      <c r="C9" s="52" t="s">
        <v>157</v>
      </c>
      <c r="D9" s="51">
        <v>7</v>
      </c>
      <c r="E9" s="51">
        <v>9</v>
      </c>
      <c r="F9" s="52" t="s">
        <v>158</v>
      </c>
      <c r="G9" s="51">
        <v>4</v>
      </c>
      <c r="H9" s="51" t="s">
        <v>159</v>
      </c>
      <c r="I9" s="51"/>
      <c r="J9" s="51"/>
      <c r="K9" s="72">
        <v>1</v>
      </c>
      <c r="L9" s="73" t="s">
        <v>160</v>
      </c>
      <c r="M9" s="74"/>
    </row>
    <row r="10" spans="1:13" ht="60">
      <c r="A10" s="136"/>
      <c r="B10" s="135">
        <v>7</v>
      </c>
      <c r="C10" s="52" t="s">
        <v>161</v>
      </c>
      <c r="D10" s="51">
        <v>1</v>
      </c>
      <c r="E10" s="51">
        <v>2</v>
      </c>
      <c r="F10" s="52" t="s">
        <v>162</v>
      </c>
      <c r="G10" s="51">
        <v>2</v>
      </c>
      <c r="H10" s="51" t="s">
        <v>163</v>
      </c>
      <c r="I10" s="51"/>
      <c r="J10" s="51"/>
      <c r="K10" s="72">
        <v>0</v>
      </c>
      <c r="L10" s="73"/>
      <c r="M10" s="74"/>
    </row>
    <row r="11" spans="1:13" ht="24">
      <c r="A11" s="136"/>
      <c r="B11" s="135">
        <v>8</v>
      </c>
      <c r="C11" s="52" t="s">
        <v>164</v>
      </c>
      <c r="D11" s="51">
        <v>4</v>
      </c>
      <c r="E11" s="51">
        <v>6</v>
      </c>
      <c r="F11" s="52" t="s">
        <v>165</v>
      </c>
      <c r="G11" s="51"/>
      <c r="H11" s="51"/>
      <c r="I11" s="51"/>
      <c r="J11" s="51"/>
      <c r="K11" s="72">
        <v>0</v>
      </c>
      <c r="L11" s="73"/>
      <c r="M11" s="74" t="s">
        <v>21</v>
      </c>
    </row>
    <row r="12" spans="1:13" ht="48">
      <c r="A12" s="136"/>
      <c r="B12" s="135">
        <v>9</v>
      </c>
      <c r="C12" s="52" t="s">
        <v>166</v>
      </c>
      <c r="D12" s="51">
        <v>1</v>
      </c>
      <c r="E12" s="51">
        <v>2</v>
      </c>
      <c r="F12" s="52" t="s">
        <v>167</v>
      </c>
      <c r="G12" s="51">
        <v>0</v>
      </c>
      <c r="H12" s="51"/>
      <c r="I12" s="51"/>
      <c r="J12" s="51"/>
      <c r="K12" s="72">
        <v>0</v>
      </c>
      <c r="L12" s="73"/>
      <c r="M12" s="74" t="s">
        <v>21</v>
      </c>
    </row>
    <row r="13" spans="1:13" ht="12">
      <c r="A13" s="136"/>
      <c r="B13" s="135">
        <v>10</v>
      </c>
      <c r="C13" s="52" t="s">
        <v>168</v>
      </c>
      <c r="D13" s="51">
        <v>1</v>
      </c>
      <c r="E13" s="51">
        <v>1</v>
      </c>
      <c r="F13" s="52" t="s">
        <v>169</v>
      </c>
      <c r="G13" s="51">
        <v>0</v>
      </c>
      <c r="H13" s="51"/>
      <c r="I13" s="51"/>
      <c r="J13" s="51"/>
      <c r="K13" s="72">
        <v>0</v>
      </c>
      <c r="L13" s="73"/>
      <c r="M13" s="74"/>
    </row>
    <row r="14" spans="1:13" ht="84">
      <c r="A14" s="136"/>
      <c r="B14" s="135">
        <v>11</v>
      </c>
      <c r="C14" s="52" t="s">
        <v>170</v>
      </c>
      <c r="D14" s="51">
        <v>3</v>
      </c>
      <c r="E14" s="51">
        <v>5</v>
      </c>
      <c r="F14" s="52" t="s">
        <v>171</v>
      </c>
      <c r="G14" s="51">
        <v>0</v>
      </c>
      <c r="H14" s="51"/>
      <c r="I14" s="51"/>
      <c r="J14" s="51"/>
      <c r="K14" s="72">
        <v>0</v>
      </c>
      <c r="L14" s="73"/>
      <c r="M14" s="74"/>
    </row>
    <row r="15" spans="1:13" ht="36">
      <c r="A15" s="136"/>
      <c r="B15" s="135">
        <v>12</v>
      </c>
      <c r="C15" s="52" t="s">
        <v>172</v>
      </c>
      <c r="D15" s="51">
        <v>2</v>
      </c>
      <c r="E15" s="51">
        <v>3</v>
      </c>
      <c r="F15" s="52" t="s">
        <v>173</v>
      </c>
      <c r="G15" s="51">
        <v>0</v>
      </c>
      <c r="H15" s="51"/>
      <c r="I15" s="51"/>
      <c r="J15" s="51"/>
      <c r="K15" s="72">
        <v>0</v>
      </c>
      <c r="L15" s="73"/>
      <c r="M15" s="74"/>
    </row>
    <row r="16" spans="1:13" ht="60">
      <c r="A16" s="136"/>
      <c r="B16" s="135">
        <v>13</v>
      </c>
      <c r="C16" s="52" t="s">
        <v>174</v>
      </c>
      <c r="D16" s="51">
        <v>1</v>
      </c>
      <c r="E16" s="51">
        <v>2</v>
      </c>
      <c r="F16" s="52" t="s">
        <v>175</v>
      </c>
      <c r="G16" s="51">
        <v>0</v>
      </c>
      <c r="H16" s="51"/>
      <c r="I16" s="51"/>
      <c r="J16" s="51"/>
      <c r="K16" s="72">
        <v>0</v>
      </c>
      <c r="L16" s="73"/>
      <c r="M16" s="74"/>
    </row>
    <row r="17" spans="1:13" ht="48">
      <c r="A17" s="136"/>
      <c r="B17" s="135">
        <v>14</v>
      </c>
      <c r="C17" s="52" t="s">
        <v>176</v>
      </c>
      <c r="D17" s="51">
        <v>1</v>
      </c>
      <c r="E17" s="51">
        <v>1</v>
      </c>
      <c r="F17" s="52" t="s">
        <v>177</v>
      </c>
      <c r="G17" s="51">
        <v>0</v>
      </c>
      <c r="H17" s="51"/>
      <c r="I17" s="51"/>
      <c r="J17" s="51"/>
      <c r="K17" s="72">
        <v>0</v>
      </c>
      <c r="L17" s="73"/>
      <c r="M17" s="74"/>
    </row>
    <row r="18" spans="1:13" ht="35.25">
      <c r="A18" s="136"/>
      <c r="B18" s="135">
        <v>15</v>
      </c>
      <c r="C18" s="52" t="s">
        <v>178</v>
      </c>
      <c r="D18" s="51">
        <v>1</v>
      </c>
      <c r="E18" s="51">
        <v>2</v>
      </c>
      <c r="F18" s="52" t="s">
        <v>179</v>
      </c>
      <c r="G18" s="51">
        <v>1</v>
      </c>
      <c r="H18" s="51" t="s">
        <v>180</v>
      </c>
      <c r="I18" s="51"/>
      <c r="J18" s="51"/>
      <c r="K18" s="72">
        <v>0</v>
      </c>
      <c r="L18" s="73"/>
      <c r="M18" s="74"/>
    </row>
    <row r="19" spans="1:13" ht="24">
      <c r="A19" s="136"/>
      <c r="B19" s="135">
        <v>16</v>
      </c>
      <c r="C19" s="52" t="s">
        <v>181</v>
      </c>
      <c r="D19" s="51">
        <v>1</v>
      </c>
      <c r="E19" s="51">
        <v>2</v>
      </c>
      <c r="F19" s="52" t="s">
        <v>182</v>
      </c>
      <c r="G19" s="51">
        <v>0</v>
      </c>
      <c r="H19" s="51"/>
      <c r="I19" s="51"/>
      <c r="J19" s="51"/>
      <c r="K19" s="72">
        <v>0</v>
      </c>
      <c r="L19" s="73"/>
      <c r="M19" s="74"/>
    </row>
    <row r="20" spans="1:13" ht="180">
      <c r="A20" s="136"/>
      <c r="B20" s="135">
        <v>17</v>
      </c>
      <c r="C20" s="52" t="s">
        <v>183</v>
      </c>
      <c r="D20" s="51">
        <v>7</v>
      </c>
      <c r="E20" s="51">
        <v>9</v>
      </c>
      <c r="F20" s="52" t="s">
        <v>184</v>
      </c>
      <c r="G20" s="51">
        <v>7</v>
      </c>
      <c r="H20" s="51" t="s">
        <v>185</v>
      </c>
      <c r="I20" s="51"/>
      <c r="J20" s="51"/>
      <c r="K20" s="72">
        <v>1</v>
      </c>
      <c r="L20" s="73" t="s">
        <v>186</v>
      </c>
      <c r="M20" s="74" t="s">
        <v>21</v>
      </c>
    </row>
    <row r="21" spans="1:13" ht="108">
      <c r="A21" s="134" t="s">
        <v>187</v>
      </c>
      <c r="B21" s="135">
        <v>18</v>
      </c>
      <c r="C21" s="52" t="s">
        <v>188</v>
      </c>
      <c r="D21" s="51">
        <v>3</v>
      </c>
      <c r="E21" s="51">
        <v>5</v>
      </c>
      <c r="F21" s="52" t="s">
        <v>189</v>
      </c>
      <c r="G21" s="51">
        <v>4</v>
      </c>
      <c r="H21" s="51" t="s">
        <v>190</v>
      </c>
      <c r="I21" s="51"/>
      <c r="J21" s="51"/>
      <c r="K21" s="72">
        <v>0</v>
      </c>
      <c r="L21" s="73"/>
      <c r="M21" s="74" t="s">
        <v>21</v>
      </c>
    </row>
    <row r="22" spans="1:13" ht="71.25" customHeight="1">
      <c r="A22" s="136"/>
      <c r="B22" s="135">
        <v>19</v>
      </c>
      <c r="C22" s="52" t="s">
        <v>191</v>
      </c>
      <c r="D22" s="51">
        <v>9</v>
      </c>
      <c r="E22" s="51">
        <v>11</v>
      </c>
      <c r="F22" s="52" t="s">
        <v>192</v>
      </c>
      <c r="G22" s="51">
        <v>1</v>
      </c>
      <c r="H22" s="51" t="s">
        <v>193</v>
      </c>
      <c r="I22" s="52"/>
      <c r="J22" s="51"/>
      <c r="K22" s="72">
        <v>1</v>
      </c>
      <c r="L22" s="73" t="s">
        <v>194</v>
      </c>
      <c r="M22" s="74" t="s">
        <v>21</v>
      </c>
    </row>
    <row r="23" spans="1:13" ht="60">
      <c r="A23" s="136"/>
      <c r="B23" s="135">
        <v>20</v>
      </c>
      <c r="C23" s="52" t="s">
        <v>195</v>
      </c>
      <c r="D23" s="51">
        <v>6</v>
      </c>
      <c r="E23" s="51">
        <v>13</v>
      </c>
      <c r="F23" s="52" t="s">
        <v>196</v>
      </c>
      <c r="G23" s="51">
        <v>1</v>
      </c>
      <c r="H23" s="51" t="s">
        <v>197</v>
      </c>
      <c r="I23" s="51"/>
      <c r="J23" s="51"/>
      <c r="K23" s="72">
        <v>0</v>
      </c>
      <c r="L23" s="73"/>
      <c r="M23" s="74"/>
    </row>
    <row r="24" spans="1:13" ht="192">
      <c r="A24" s="136"/>
      <c r="B24" s="135">
        <v>21</v>
      </c>
      <c r="C24" s="52" t="s">
        <v>198</v>
      </c>
      <c r="D24" s="51">
        <v>6</v>
      </c>
      <c r="E24" s="51">
        <v>6</v>
      </c>
      <c r="F24" s="52" t="s">
        <v>199</v>
      </c>
      <c r="G24" s="51">
        <v>7</v>
      </c>
      <c r="H24" s="51" t="s">
        <v>200</v>
      </c>
      <c r="I24" s="51"/>
      <c r="J24" s="51"/>
      <c r="K24" s="72">
        <v>0</v>
      </c>
      <c r="L24" s="73"/>
      <c r="M24" s="74"/>
    </row>
    <row r="25" spans="1:13" ht="48">
      <c r="A25" s="136"/>
      <c r="B25" s="135">
        <v>22</v>
      </c>
      <c r="C25" s="52" t="s">
        <v>201</v>
      </c>
      <c r="D25" s="51">
        <v>1</v>
      </c>
      <c r="E25" s="51">
        <v>2</v>
      </c>
      <c r="F25" s="52" t="s">
        <v>202</v>
      </c>
      <c r="G25" s="51">
        <v>0</v>
      </c>
      <c r="H25" s="51"/>
      <c r="I25" s="51"/>
      <c r="J25" s="51"/>
      <c r="K25" s="72">
        <v>0</v>
      </c>
      <c r="L25" s="73"/>
      <c r="M25" s="74"/>
    </row>
    <row r="26" spans="1:13" ht="72">
      <c r="A26" s="136"/>
      <c r="B26" s="135" t="s">
        <v>203</v>
      </c>
      <c r="C26" s="52" t="s">
        <v>204</v>
      </c>
      <c r="D26" s="51">
        <v>2</v>
      </c>
      <c r="E26" s="51">
        <v>3</v>
      </c>
      <c r="F26" s="52" t="s">
        <v>205</v>
      </c>
      <c r="G26" s="51">
        <v>1</v>
      </c>
      <c r="H26" s="51" t="s">
        <v>206</v>
      </c>
      <c r="I26" s="51"/>
      <c r="J26" s="51"/>
      <c r="K26" s="72">
        <v>0</v>
      </c>
      <c r="L26" s="73"/>
      <c r="M26" s="74" t="s">
        <v>21</v>
      </c>
    </row>
    <row r="27" spans="1:13" ht="36">
      <c r="A27" s="136"/>
      <c r="B27" s="135">
        <v>25</v>
      </c>
      <c r="C27" s="52" t="s">
        <v>207</v>
      </c>
      <c r="D27" s="51">
        <v>9</v>
      </c>
      <c r="E27" s="51">
        <v>9</v>
      </c>
      <c r="F27" s="52" t="s">
        <v>208</v>
      </c>
      <c r="G27" s="51"/>
      <c r="H27" s="51"/>
      <c r="I27" s="52" t="s">
        <v>209</v>
      </c>
      <c r="J27" s="51"/>
      <c r="K27" s="72"/>
      <c r="L27" s="73"/>
      <c r="M27" s="74" t="s">
        <v>21</v>
      </c>
    </row>
    <row r="28" spans="1:13" ht="36">
      <c r="A28" s="136"/>
      <c r="B28" s="135">
        <v>26</v>
      </c>
      <c r="C28" s="52" t="s">
        <v>210</v>
      </c>
      <c r="D28" s="51">
        <v>3</v>
      </c>
      <c r="E28" s="51">
        <v>6</v>
      </c>
      <c r="F28" s="52" t="s">
        <v>211</v>
      </c>
      <c r="G28" s="51">
        <v>0</v>
      </c>
      <c r="H28" s="51"/>
      <c r="I28" s="51"/>
      <c r="J28" s="51"/>
      <c r="K28" s="72">
        <v>1</v>
      </c>
      <c r="L28" s="73" t="s">
        <v>212</v>
      </c>
      <c r="M28" s="74"/>
    </row>
    <row r="29" spans="1:13" ht="24">
      <c r="A29" s="136"/>
      <c r="B29" s="135">
        <v>27</v>
      </c>
      <c r="C29" s="52" t="s">
        <v>213</v>
      </c>
      <c r="D29" s="51">
        <v>3</v>
      </c>
      <c r="E29" s="51">
        <v>5</v>
      </c>
      <c r="F29" s="52" t="s">
        <v>214</v>
      </c>
      <c r="G29" s="51"/>
      <c r="H29" s="51"/>
      <c r="J29" s="51"/>
      <c r="K29" s="51">
        <v>0</v>
      </c>
      <c r="L29" s="51"/>
      <c r="M29" s="74"/>
    </row>
    <row r="30" spans="1:13" ht="24">
      <c r="A30" s="136"/>
      <c r="B30" s="135">
        <v>28</v>
      </c>
      <c r="C30" s="52" t="s">
        <v>215</v>
      </c>
      <c r="D30" s="51">
        <v>1</v>
      </c>
      <c r="E30" s="51">
        <v>2</v>
      </c>
      <c r="F30" s="52" t="s">
        <v>216</v>
      </c>
      <c r="G30" s="51"/>
      <c r="H30" s="51"/>
      <c r="I30" s="51"/>
      <c r="J30" s="51"/>
      <c r="K30" s="72">
        <v>0</v>
      </c>
      <c r="L30" s="73"/>
      <c r="M30" s="74" t="s">
        <v>21</v>
      </c>
    </row>
    <row r="31" spans="1:13" ht="24">
      <c r="A31" s="136" t="s">
        <v>187</v>
      </c>
      <c r="B31" s="135">
        <v>29</v>
      </c>
      <c r="C31" s="52" t="s">
        <v>217</v>
      </c>
      <c r="D31" s="51">
        <v>1</v>
      </c>
      <c r="E31" s="51">
        <v>3</v>
      </c>
      <c r="F31" s="52" t="s">
        <v>218</v>
      </c>
      <c r="G31" s="51">
        <v>0</v>
      </c>
      <c r="I31" s="51"/>
      <c r="J31" s="51"/>
      <c r="K31" s="72">
        <v>0</v>
      </c>
      <c r="L31" s="73"/>
      <c r="M31" s="74"/>
    </row>
    <row r="32" spans="1:13" ht="24">
      <c r="A32" s="136"/>
      <c r="B32" s="135">
        <v>30</v>
      </c>
      <c r="C32" s="52" t="s">
        <v>219</v>
      </c>
      <c r="D32" s="51">
        <v>2</v>
      </c>
      <c r="E32" s="51">
        <v>4</v>
      </c>
      <c r="F32" s="52" t="s">
        <v>220</v>
      </c>
      <c r="G32" s="51">
        <v>0</v>
      </c>
      <c r="H32" s="51"/>
      <c r="I32" s="51"/>
      <c r="J32" s="51"/>
      <c r="K32" s="72">
        <v>0</v>
      </c>
      <c r="L32" s="73"/>
      <c r="M32" s="74"/>
    </row>
    <row r="33" spans="1:14" ht="24">
      <c r="A33" s="136"/>
      <c r="B33" s="135">
        <v>31</v>
      </c>
      <c r="C33" s="52" t="s">
        <v>221</v>
      </c>
      <c r="D33" s="51">
        <v>1</v>
      </c>
      <c r="E33" s="51">
        <v>3</v>
      </c>
      <c r="F33" s="52" t="s">
        <v>222</v>
      </c>
      <c r="G33" s="51">
        <v>1</v>
      </c>
      <c r="H33" s="51" t="s">
        <v>223</v>
      </c>
      <c r="I33" s="51"/>
      <c r="J33" s="51"/>
      <c r="K33" s="72">
        <v>0</v>
      </c>
      <c r="L33" s="73"/>
      <c r="M33" s="74"/>
      <c r="N33" s="167"/>
    </row>
    <row r="34" spans="1:13" ht="15" customHeight="1">
      <c r="A34" s="136"/>
      <c r="B34" s="135">
        <v>32</v>
      </c>
      <c r="C34" s="52" t="s">
        <v>224</v>
      </c>
      <c r="D34" s="51">
        <v>2</v>
      </c>
      <c r="E34" s="51">
        <v>3</v>
      </c>
      <c r="F34" s="52" t="s">
        <v>225</v>
      </c>
      <c r="G34" s="51">
        <v>0</v>
      </c>
      <c r="H34" s="51"/>
      <c r="I34" s="51"/>
      <c r="J34" s="51"/>
      <c r="K34" s="72">
        <v>0</v>
      </c>
      <c r="L34" s="73"/>
      <c r="M34" s="74"/>
    </row>
    <row r="35" spans="1:13" ht="36">
      <c r="A35" s="136"/>
      <c r="B35" s="135" t="s">
        <v>226</v>
      </c>
      <c r="C35" s="52" t="s">
        <v>227</v>
      </c>
      <c r="D35" s="51">
        <v>1</v>
      </c>
      <c r="E35" s="51">
        <v>2</v>
      </c>
      <c r="F35" s="52" t="s">
        <v>228</v>
      </c>
      <c r="G35" s="51">
        <v>0</v>
      </c>
      <c r="H35" s="51"/>
      <c r="I35" s="51"/>
      <c r="J35" s="51"/>
      <c r="K35" s="72">
        <v>0</v>
      </c>
      <c r="L35" s="73"/>
      <c r="M35" s="74"/>
    </row>
    <row r="36" spans="1:13" ht="24">
      <c r="A36" s="136"/>
      <c r="B36" s="135">
        <v>35</v>
      </c>
      <c r="C36" s="52" t="s">
        <v>229</v>
      </c>
      <c r="D36" s="51">
        <v>1</v>
      </c>
      <c r="E36" s="51">
        <v>1</v>
      </c>
      <c r="F36" s="52" t="s">
        <v>230</v>
      </c>
      <c r="G36" s="51">
        <v>0</v>
      </c>
      <c r="H36" s="51"/>
      <c r="I36" s="52"/>
      <c r="J36" s="51"/>
      <c r="K36" s="72">
        <v>0</v>
      </c>
      <c r="L36" s="73"/>
      <c r="M36" s="74"/>
    </row>
    <row r="37" spans="1:13" ht="72">
      <c r="A37" s="136"/>
      <c r="B37" s="135">
        <v>36</v>
      </c>
      <c r="C37" s="52" t="s">
        <v>231</v>
      </c>
      <c r="D37" s="51">
        <v>3</v>
      </c>
      <c r="E37" s="51">
        <v>4</v>
      </c>
      <c r="F37" s="52" t="s">
        <v>232</v>
      </c>
      <c r="G37" s="51">
        <v>2</v>
      </c>
      <c r="H37" s="51" t="s">
        <v>233</v>
      </c>
      <c r="I37" s="52"/>
      <c r="J37" s="51"/>
      <c r="K37" s="72">
        <v>0</v>
      </c>
      <c r="L37" s="73"/>
      <c r="M37" s="74"/>
    </row>
    <row r="38" spans="1:13" ht="48">
      <c r="A38" s="136"/>
      <c r="B38" s="135">
        <v>37</v>
      </c>
      <c r="C38" s="52" t="s">
        <v>234</v>
      </c>
      <c r="D38" s="51">
        <v>2</v>
      </c>
      <c r="E38" s="51">
        <v>3</v>
      </c>
      <c r="F38" s="52" t="s">
        <v>235</v>
      </c>
      <c r="G38" s="51">
        <v>2</v>
      </c>
      <c r="H38" s="51" t="s">
        <v>236</v>
      </c>
      <c r="I38" s="51"/>
      <c r="J38" s="51"/>
      <c r="K38" s="72">
        <v>0</v>
      </c>
      <c r="L38" s="73"/>
      <c r="M38" s="74"/>
    </row>
    <row r="39" spans="1:13" ht="24">
      <c r="A39" s="136"/>
      <c r="B39" s="135">
        <v>38</v>
      </c>
      <c r="C39" s="52" t="s">
        <v>237</v>
      </c>
      <c r="D39" s="51">
        <v>1</v>
      </c>
      <c r="E39" s="51">
        <v>1</v>
      </c>
      <c r="F39" s="52" t="s">
        <v>238</v>
      </c>
      <c r="G39" s="51">
        <v>1</v>
      </c>
      <c r="H39" s="51" t="s">
        <v>239</v>
      </c>
      <c r="I39" s="51"/>
      <c r="J39" s="51"/>
      <c r="K39" s="72">
        <v>0</v>
      </c>
      <c r="L39" s="73"/>
      <c r="M39" s="74"/>
    </row>
    <row r="40" spans="1:13" ht="36" customHeight="1">
      <c r="A40" s="136"/>
      <c r="B40" s="135">
        <v>39</v>
      </c>
      <c r="C40" s="52" t="s">
        <v>240</v>
      </c>
      <c r="D40" s="51">
        <v>5</v>
      </c>
      <c r="E40" s="51">
        <v>4</v>
      </c>
      <c r="F40" s="52" t="s">
        <v>241</v>
      </c>
      <c r="G40" s="51">
        <v>0</v>
      </c>
      <c r="H40" s="51"/>
      <c r="I40" s="51"/>
      <c r="J40" s="51"/>
      <c r="K40" s="72">
        <v>0</v>
      </c>
      <c r="L40" s="73"/>
      <c r="M40" s="74"/>
    </row>
    <row r="41" spans="1:13" ht="48">
      <c r="A41" s="136"/>
      <c r="B41" s="88">
        <v>40</v>
      </c>
      <c r="C41" s="52" t="s">
        <v>242</v>
      </c>
      <c r="D41" s="51">
        <v>1</v>
      </c>
      <c r="E41" s="51">
        <v>1</v>
      </c>
      <c r="F41" s="52" t="s">
        <v>243</v>
      </c>
      <c r="G41" s="51">
        <v>2</v>
      </c>
      <c r="H41" s="51" t="s">
        <v>244</v>
      </c>
      <c r="I41" s="51"/>
      <c r="J41" s="51"/>
      <c r="K41" s="72">
        <v>0</v>
      </c>
      <c r="L41" s="73"/>
      <c r="M41" s="74"/>
    </row>
    <row r="42" spans="1:13" ht="24">
      <c r="A42" s="136"/>
      <c r="B42" s="138"/>
      <c r="C42" s="52" t="s">
        <v>245</v>
      </c>
      <c r="D42" s="51">
        <v>1</v>
      </c>
      <c r="E42" s="51">
        <v>1</v>
      </c>
      <c r="F42" s="52" t="s">
        <v>246</v>
      </c>
      <c r="G42" s="51">
        <v>1</v>
      </c>
      <c r="H42" s="51" t="s">
        <v>247</v>
      </c>
      <c r="I42" s="51"/>
      <c r="J42" s="51"/>
      <c r="K42" s="72">
        <v>0</v>
      </c>
      <c r="L42" s="73"/>
      <c r="M42" s="74"/>
    </row>
    <row r="43" spans="1:13" ht="24" customHeight="1">
      <c r="A43" s="136"/>
      <c r="B43" s="135">
        <v>41</v>
      </c>
      <c r="C43" s="52" t="s">
        <v>248</v>
      </c>
      <c r="D43" s="51">
        <v>1</v>
      </c>
      <c r="E43" s="51">
        <v>2</v>
      </c>
      <c r="F43" s="52" t="s">
        <v>249</v>
      </c>
      <c r="G43" s="51">
        <v>0</v>
      </c>
      <c r="H43" s="51"/>
      <c r="I43" s="51"/>
      <c r="J43" s="51"/>
      <c r="K43" s="72">
        <v>0</v>
      </c>
      <c r="L43" s="73"/>
      <c r="M43" s="74"/>
    </row>
    <row r="44" spans="1:13" ht="60">
      <c r="A44" s="136"/>
      <c r="B44" s="135">
        <v>42</v>
      </c>
      <c r="C44" s="52" t="s">
        <v>250</v>
      </c>
      <c r="D44" s="51">
        <v>3</v>
      </c>
      <c r="E44" s="51">
        <v>5</v>
      </c>
      <c r="F44" s="52" t="s">
        <v>251</v>
      </c>
      <c r="G44" s="51">
        <v>2</v>
      </c>
      <c r="H44" s="51" t="s">
        <v>252</v>
      </c>
      <c r="I44" s="51"/>
      <c r="J44" s="51"/>
      <c r="K44" s="72">
        <v>0</v>
      </c>
      <c r="L44" s="73"/>
      <c r="M44" s="74"/>
    </row>
    <row r="45" spans="1:13" ht="24">
      <c r="A45" s="136"/>
      <c r="B45" s="135">
        <v>43</v>
      </c>
      <c r="C45" s="52" t="s">
        <v>253</v>
      </c>
      <c r="D45" s="51">
        <v>1</v>
      </c>
      <c r="E45" s="51">
        <v>2</v>
      </c>
      <c r="F45" s="52" t="s">
        <v>254</v>
      </c>
      <c r="G45" s="51">
        <v>1</v>
      </c>
      <c r="H45" s="51" t="s">
        <v>255</v>
      </c>
      <c r="I45" s="51"/>
      <c r="J45" s="51"/>
      <c r="K45" s="72">
        <v>0</v>
      </c>
      <c r="L45" s="73"/>
      <c r="M45" s="74"/>
    </row>
    <row r="46" spans="1:13" ht="120">
      <c r="A46" s="136"/>
      <c r="B46" s="135">
        <v>44</v>
      </c>
      <c r="C46" s="52" t="s">
        <v>256</v>
      </c>
      <c r="D46" s="51">
        <v>2</v>
      </c>
      <c r="E46" s="51">
        <v>4</v>
      </c>
      <c r="F46" s="52" t="s">
        <v>257</v>
      </c>
      <c r="G46" s="51">
        <v>5</v>
      </c>
      <c r="H46" s="51" t="s">
        <v>258</v>
      </c>
      <c r="I46" s="51"/>
      <c r="J46" s="51"/>
      <c r="K46" s="72">
        <v>0</v>
      </c>
      <c r="L46" s="73"/>
      <c r="M46" s="74"/>
    </row>
    <row r="47" spans="1:13" ht="48">
      <c r="A47" s="136"/>
      <c r="B47" s="135">
        <v>45</v>
      </c>
      <c r="C47" s="52" t="s">
        <v>259</v>
      </c>
      <c r="D47" s="51">
        <v>1</v>
      </c>
      <c r="E47" s="51">
        <v>2</v>
      </c>
      <c r="F47" s="52" t="s">
        <v>260</v>
      </c>
      <c r="G47" s="51">
        <v>2</v>
      </c>
      <c r="H47" s="51" t="s">
        <v>261</v>
      </c>
      <c r="I47" s="51"/>
      <c r="J47" s="52"/>
      <c r="K47" s="72">
        <v>1</v>
      </c>
      <c r="L47" s="73" t="s">
        <v>262</v>
      </c>
      <c r="M47" s="74"/>
    </row>
    <row r="48" spans="1:13" ht="24">
      <c r="A48" s="136"/>
      <c r="B48" s="88">
        <v>46</v>
      </c>
      <c r="C48" s="52" t="s">
        <v>263</v>
      </c>
      <c r="D48" s="51">
        <v>2</v>
      </c>
      <c r="E48" s="51">
        <v>3</v>
      </c>
      <c r="F48" s="52" t="s">
        <v>264</v>
      </c>
      <c r="G48" s="51">
        <v>0</v>
      </c>
      <c r="H48" s="51"/>
      <c r="I48" s="51"/>
      <c r="J48" s="51"/>
      <c r="K48" s="72">
        <v>0</v>
      </c>
      <c r="L48" s="73"/>
      <c r="M48" s="74"/>
    </row>
    <row r="49" spans="1:13" ht="48">
      <c r="A49" s="136"/>
      <c r="B49" s="138"/>
      <c r="C49" s="52" t="s">
        <v>265</v>
      </c>
      <c r="D49" s="51">
        <v>1</v>
      </c>
      <c r="E49" s="51">
        <v>3</v>
      </c>
      <c r="F49" s="52" t="s">
        <v>266</v>
      </c>
      <c r="G49" s="51">
        <v>0</v>
      </c>
      <c r="H49" s="51"/>
      <c r="I49" s="51"/>
      <c r="J49" s="51"/>
      <c r="K49" s="72"/>
      <c r="L49" s="73"/>
      <c r="M49" s="74"/>
    </row>
    <row r="50" spans="1:13" ht="55.5" customHeight="1">
      <c r="A50" s="136"/>
      <c r="B50" s="135">
        <v>47</v>
      </c>
      <c r="C50" s="52" t="s">
        <v>267</v>
      </c>
      <c r="D50" s="51">
        <v>8</v>
      </c>
      <c r="E50" s="51">
        <v>10</v>
      </c>
      <c r="F50" s="52" t="s">
        <v>268</v>
      </c>
      <c r="G50" s="51">
        <v>1</v>
      </c>
      <c r="H50" s="51" t="s">
        <v>269</v>
      </c>
      <c r="I50" s="51"/>
      <c r="J50" s="51"/>
      <c r="K50" s="72">
        <v>0</v>
      </c>
      <c r="L50" s="73"/>
      <c r="M50" s="74" t="s">
        <v>21</v>
      </c>
    </row>
    <row r="51" spans="1:13" ht="72">
      <c r="A51" s="136"/>
      <c r="B51" s="135"/>
      <c r="C51" s="52" t="s">
        <v>270</v>
      </c>
      <c r="D51" s="51">
        <v>4</v>
      </c>
      <c r="E51" s="51">
        <v>5</v>
      </c>
      <c r="F51" s="52" t="s">
        <v>271</v>
      </c>
      <c r="G51" s="51">
        <v>3</v>
      </c>
      <c r="H51" s="51" t="s">
        <v>272</v>
      </c>
      <c r="I51" s="104"/>
      <c r="J51" s="51"/>
      <c r="K51" s="72">
        <v>0</v>
      </c>
      <c r="L51" s="73"/>
      <c r="M51" s="74" t="s">
        <v>21</v>
      </c>
    </row>
    <row r="52" spans="1:13" ht="96">
      <c r="A52" s="136"/>
      <c r="B52" s="135"/>
      <c r="C52" s="88" t="s">
        <v>273</v>
      </c>
      <c r="D52" s="51">
        <v>5</v>
      </c>
      <c r="E52" s="51">
        <v>7</v>
      </c>
      <c r="F52" s="52" t="s">
        <v>274</v>
      </c>
      <c r="G52" s="51">
        <v>4</v>
      </c>
      <c r="H52" s="51" t="s">
        <v>275</v>
      </c>
      <c r="I52" s="51"/>
      <c r="J52" s="51"/>
      <c r="K52" s="72">
        <v>1</v>
      </c>
      <c r="L52" s="73" t="s">
        <v>276</v>
      </c>
      <c r="M52" s="74"/>
    </row>
    <row r="53" spans="1:13" ht="96">
      <c r="A53" s="136" t="s">
        <v>187</v>
      </c>
      <c r="B53" s="135">
        <v>48</v>
      </c>
      <c r="C53" s="52" t="s">
        <v>277</v>
      </c>
      <c r="D53" s="51">
        <v>1</v>
      </c>
      <c r="E53" s="51">
        <v>1</v>
      </c>
      <c r="F53" s="52" t="s">
        <v>278</v>
      </c>
      <c r="G53" s="51">
        <v>4</v>
      </c>
      <c r="H53" s="51" t="s">
        <v>279</v>
      </c>
      <c r="I53" s="51"/>
      <c r="J53" s="51"/>
      <c r="K53" s="72">
        <v>0</v>
      </c>
      <c r="L53" s="73"/>
      <c r="M53" s="74"/>
    </row>
    <row r="54" spans="1:13" ht="48">
      <c r="A54" s="136"/>
      <c r="B54" s="88">
        <v>49</v>
      </c>
      <c r="C54" s="52" t="s">
        <v>280</v>
      </c>
      <c r="D54" s="51">
        <v>1</v>
      </c>
      <c r="E54" s="51">
        <v>1</v>
      </c>
      <c r="F54" s="52" t="s">
        <v>281</v>
      </c>
      <c r="G54" s="51">
        <v>2</v>
      </c>
      <c r="H54" s="51" t="s">
        <v>282</v>
      </c>
      <c r="I54" s="51"/>
      <c r="J54" s="51"/>
      <c r="K54" s="72">
        <v>0</v>
      </c>
      <c r="L54" s="73"/>
      <c r="M54" s="74"/>
    </row>
    <row r="55" spans="1:13" ht="180">
      <c r="A55" s="136"/>
      <c r="B55" s="144"/>
      <c r="C55" s="52" t="s">
        <v>283</v>
      </c>
      <c r="D55" s="51">
        <v>3</v>
      </c>
      <c r="E55" s="51">
        <v>5</v>
      </c>
      <c r="F55" s="52" t="s">
        <v>284</v>
      </c>
      <c r="G55" s="51">
        <v>7</v>
      </c>
      <c r="H55" s="28" t="s">
        <v>285</v>
      </c>
      <c r="I55" s="51"/>
      <c r="J55" s="51"/>
      <c r="K55" s="72">
        <v>2</v>
      </c>
      <c r="L55" s="73" t="s">
        <v>286</v>
      </c>
      <c r="M55" s="74"/>
    </row>
    <row r="56" spans="1:13" ht="48">
      <c r="A56" s="136"/>
      <c r="B56" s="144"/>
      <c r="C56" s="52" t="s">
        <v>287</v>
      </c>
      <c r="D56" s="51">
        <v>2</v>
      </c>
      <c r="E56" s="51">
        <v>3</v>
      </c>
      <c r="F56" s="52" t="s">
        <v>288</v>
      </c>
      <c r="G56" s="72">
        <v>1</v>
      </c>
      <c r="H56" s="51" t="s">
        <v>289</v>
      </c>
      <c r="I56" s="135"/>
      <c r="J56" s="51"/>
      <c r="K56" s="72"/>
      <c r="L56" s="73"/>
      <c r="M56" s="74" t="s">
        <v>21</v>
      </c>
    </row>
    <row r="57" spans="1:13" ht="72">
      <c r="A57" s="136"/>
      <c r="B57" s="144"/>
      <c r="C57" s="52" t="s">
        <v>290</v>
      </c>
      <c r="D57" s="51">
        <v>1</v>
      </c>
      <c r="E57" s="51">
        <v>2</v>
      </c>
      <c r="F57" s="52" t="s">
        <v>291</v>
      </c>
      <c r="G57" s="51">
        <v>3</v>
      </c>
      <c r="H57" s="138" t="s">
        <v>292</v>
      </c>
      <c r="I57" s="51"/>
      <c r="J57" s="51" t="s">
        <v>293</v>
      </c>
      <c r="K57" s="72">
        <v>2</v>
      </c>
      <c r="L57" s="73" t="s">
        <v>294</v>
      </c>
      <c r="M57" s="74" t="s">
        <v>295</v>
      </c>
    </row>
    <row r="58" spans="1:13" ht="132">
      <c r="A58" s="136"/>
      <c r="B58" s="88">
        <v>51</v>
      </c>
      <c r="C58" s="52" t="s">
        <v>296</v>
      </c>
      <c r="D58" s="51">
        <v>3</v>
      </c>
      <c r="E58" s="51">
        <v>4</v>
      </c>
      <c r="F58" s="52" t="s">
        <v>297</v>
      </c>
      <c r="G58" s="51">
        <v>4</v>
      </c>
      <c r="H58" s="51" t="s">
        <v>298</v>
      </c>
      <c r="I58" s="51"/>
      <c r="J58" s="51"/>
      <c r="K58" s="72">
        <v>1</v>
      </c>
      <c r="L58" s="73" t="s">
        <v>299</v>
      </c>
      <c r="M58" s="74" t="s">
        <v>21</v>
      </c>
    </row>
    <row r="59" spans="1:13" ht="39.75" customHeight="1">
      <c r="A59" s="136"/>
      <c r="B59" s="144"/>
      <c r="C59" s="52" t="s">
        <v>300</v>
      </c>
      <c r="D59" s="51">
        <v>4</v>
      </c>
      <c r="E59" s="51">
        <v>6</v>
      </c>
      <c r="F59" s="52" t="s">
        <v>301</v>
      </c>
      <c r="G59" s="51">
        <v>1</v>
      </c>
      <c r="H59" s="51" t="s">
        <v>302</v>
      </c>
      <c r="I59" s="51"/>
      <c r="J59" s="51"/>
      <c r="K59" s="72"/>
      <c r="L59" s="73"/>
      <c r="M59" s="74" t="s">
        <v>21</v>
      </c>
    </row>
    <row r="60" spans="1:13" ht="264">
      <c r="A60" s="136"/>
      <c r="B60" s="138"/>
      <c r="C60" s="52" t="s">
        <v>303</v>
      </c>
      <c r="D60" s="51">
        <v>6</v>
      </c>
      <c r="E60" s="51">
        <v>6</v>
      </c>
      <c r="F60" s="52" t="s">
        <v>304</v>
      </c>
      <c r="G60" s="51">
        <v>9</v>
      </c>
      <c r="H60" s="51" t="s">
        <v>305</v>
      </c>
      <c r="I60" s="51"/>
      <c r="J60" s="51"/>
      <c r="K60" s="72">
        <v>0</v>
      </c>
      <c r="L60" s="73"/>
      <c r="M60" s="74"/>
    </row>
    <row r="61" spans="1:13" ht="24">
      <c r="A61" s="136"/>
      <c r="B61" s="135">
        <v>52</v>
      </c>
      <c r="C61" s="52" t="s">
        <v>306</v>
      </c>
      <c r="D61" s="51">
        <v>1</v>
      </c>
      <c r="E61" s="51">
        <v>1</v>
      </c>
      <c r="F61" s="52" t="s">
        <v>307</v>
      </c>
      <c r="G61" s="51">
        <v>0</v>
      </c>
      <c r="H61" s="51"/>
      <c r="I61" s="51"/>
      <c r="J61" s="51"/>
      <c r="K61" s="72">
        <v>0</v>
      </c>
      <c r="L61" s="73"/>
      <c r="M61" s="74"/>
    </row>
    <row r="62" spans="1:13" ht="24">
      <c r="A62" s="136"/>
      <c r="B62" s="135" t="s">
        <v>308</v>
      </c>
      <c r="C62" s="52" t="s">
        <v>309</v>
      </c>
      <c r="D62" s="51">
        <v>2</v>
      </c>
      <c r="E62" s="51">
        <v>3</v>
      </c>
      <c r="F62" s="52" t="s">
        <v>310</v>
      </c>
      <c r="G62" s="51">
        <v>1</v>
      </c>
      <c r="H62" s="51" t="s">
        <v>311</v>
      </c>
      <c r="I62" s="51"/>
      <c r="J62" s="51"/>
      <c r="K62" s="72">
        <v>1</v>
      </c>
      <c r="L62" s="73" t="s">
        <v>312</v>
      </c>
      <c r="M62" s="74"/>
    </row>
    <row r="63" spans="1:13" ht="24">
      <c r="A63" s="136"/>
      <c r="B63" s="135">
        <v>54</v>
      </c>
      <c r="C63" s="52" t="s">
        <v>313</v>
      </c>
      <c r="D63" s="51">
        <v>1</v>
      </c>
      <c r="E63" s="51">
        <v>1</v>
      </c>
      <c r="F63" s="52" t="s">
        <v>314</v>
      </c>
      <c r="G63" s="51">
        <v>1</v>
      </c>
      <c r="H63" s="51" t="s">
        <v>315</v>
      </c>
      <c r="I63" s="51"/>
      <c r="J63" s="51"/>
      <c r="K63" s="72">
        <v>0</v>
      </c>
      <c r="L63" s="73"/>
      <c r="M63" s="74"/>
    </row>
    <row r="64" spans="1:13" ht="48">
      <c r="A64" s="136"/>
      <c r="B64" s="135">
        <v>55</v>
      </c>
      <c r="C64" s="52" t="s">
        <v>316</v>
      </c>
      <c r="D64" s="51">
        <v>3</v>
      </c>
      <c r="E64" s="51">
        <v>8</v>
      </c>
      <c r="F64" s="52" t="s">
        <v>317</v>
      </c>
      <c r="G64" s="51">
        <v>1</v>
      </c>
      <c r="H64" s="51" t="s">
        <v>318</v>
      </c>
      <c r="I64" s="51"/>
      <c r="J64" s="51"/>
      <c r="K64" s="72">
        <v>3</v>
      </c>
      <c r="L64" s="168" t="s">
        <v>319</v>
      </c>
      <c r="M64" s="74"/>
    </row>
    <row r="65" spans="1:13" ht="24">
      <c r="A65" s="136"/>
      <c r="B65" s="135">
        <v>56</v>
      </c>
      <c r="C65" s="52" t="s">
        <v>320</v>
      </c>
      <c r="D65" s="51">
        <v>1</v>
      </c>
      <c r="E65" s="51">
        <v>2</v>
      </c>
      <c r="F65" s="52" t="s">
        <v>321</v>
      </c>
      <c r="G65" s="51">
        <v>1</v>
      </c>
      <c r="H65" s="51" t="s">
        <v>322</v>
      </c>
      <c r="I65" s="51"/>
      <c r="J65" s="51"/>
      <c r="K65" s="72">
        <v>0</v>
      </c>
      <c r="L65" s="73"/>
      <c r="M65" s="74" t="s">
        <v>21</v>
      </c>
    </row>
    <row r="66" spans="1:13" ht="90">
      <c r="A66" s="136"/>
      <c r="B66" s="135">
        <v>57</v>
      </c>
      <c r="C66" s="52" t="s">
        <v>323</v>
      </c>
      <c r="D66" s="51">
        <v>4</v>
      </c>
      <c r="E66" s="51">
        <v>5</v>
      </c>
      <c r="F66" s="52" t="s">
        <v>324</v>
      </c>
      <c r="G66" s="51">
        <v>1</v>
      </c>
      <c r="H66" s="51" t="s">
        <v>325</v>
      </c>
      <c r="I66" s="51"/>
      <c r="J66" s="51"/>
      <c r="K66" s="72"/>
      <c r="L66" s="73"/>
      <c r="M66" s="74" t="s">
        <v>326</v>
      </c>
    </row>
    <row r="67" spans="1:13" ht="48">
      <c r="A67" s="136"/>
      <c r="B67" s="88">
        <v>58</v>
      </c>
      <c r="C67" s="52" t="s">
        <v>327</v>
      </c>
      <c r="D67" s="51">
        <v>4</v>
      </c>
      <c r="E67" s="51">
        <v>5</v>
      </c>
      <c r="F67" s="52" t="s">
        <v>328</v>
      </c>
      <c r="G67" s="51">
        <v>2</v>
      </c>
      <c r="H67" s="51" t="s">
        <v>329</v>
      </c>
      <c r="I67" s="51"/>
      <c r="J67" s="51"/>
      <c r="K67" s="72"/>
      <c r="L67" s="73"/>
      <c r="M67" s="74"/>
    </row>
    <row r="68" spans="1:13" ht="24">
      <c r="A68" s="136"/>
      <c r="B68" s="138"/>
      <c r="C68" s="169" t="s">
        <v>330</v>
      </c>
      <c r="D68" s="51">
        <v>3</v>
      </c>
      <c r="E68" s="51">
        <v>4</v>
      </c>
      <c r="F68" s="52" t="s">
        <v>331</v>
      </c>
      <c r="G68" s="51">
        <v>1</v>
      </c>
      <c r="H68" s="51" t="s">
        <v>332</v>
      </c>
      <c r="I68" s="51"/>
      <c r="J68" s="51"/>
      <c r="K68" s="72">
        <v>1</v>
      </c>
      <c r="L68" s="73" t="s">
        <v>333</v>
      </c>
      <c r="M68" s="74" t="s">
        <v>21</v>
      </c>
    </row>
    <row r="69" spans="1:13" ht="33" customHeight="1">
      <c r="A69" s="136"/>
      <c r="B69" s="51">
        <v>59</v>
      </c>
      <c r="C69" s="169" t="s">
        <v>334</v>
      </c>
      <c r="D69" s="51">
        <v>1</v>
      </c>
      <c r="E69" s="51">
        <v>2</v>
      </c>
      <c r="F69" s="52" t="s">
        <v>335</v>
      </c>
      <c r="G69" s="51">
        <v>0</v>
      </c>
      <c r="H69" s="51"/>
      <c r="I69" s="51"/>
      <c r="J69" s="51"/>
      <c r="K69" s="72">
        <v>0</v>
      </c>
      <c r="L69" s="73"/>
      <c r="M69" s="74"/>
    </row>
    <row r="70" spans="1:13" ht="48">
      <c r="A70" s="136"/>
      <c r="B70" s="51"/>
      <c r="C70" s="169" t="s">
        <v>336</v>
      </c>
      <c r="D70" s="51">
        <v>1</v>
      </c>
      <c r="E70" s="51">
        <v>4</v>
      </c>
      <c r="F70" s="52" t="s">
        <v>337</v>
      </c>
      <c r="G70" s="51">
        <v>2</v>
      </c>
      <c r="H70" s="51" t="s">
        <v>338</v>
      </c>
      <c r="I70" s="51"/>
      <c r="J70" s="51"/>
      <c r="K70" s="72">
        <v>0</v>
      </c>
      <c r="L70" s="73"/>
      <c r="M70" s="74"/>
    </row>
    <row r="71" spans="1:13" ht="72">
      <c r="A71" s="136"/>
      <c r="B71" s="51"/>
      <c r="C71" s="169" t="s">
        <v>339</v>
      </c>
      <c r="D71" s="51">
        <v>2</v>
      </c>
      <c r="E71" s="51">
        <v>4</v>
      </c>
      <c r="F71" s="52" t="s">
        <v>340</v>
      </c>
      <c r="G71" s="51">
        <v>2</v>
      </c>
      <c r="H71" s="51" t="s">
        <v>341</v>
      </c>
      <c r="I71" s="51"/>
      <c r="J71" s="51"/>
      <c r="K71" s="72">
        <v>1</v>
      </c>
      <c r="L71" s="73" t="s">
        <v>342</v>
      </c>
      <c r="M71" s="74"/>
    </row>
    <row r="72" spans="1:13" ht="75" customHeight="1">
      <c r="A72" s="136"/>
      <c r="B72" s="51"/>
      <c r="C72" s="169" t="s">
        <v>343</v>
      </c>
      <c r="D72" s="51">
        <v>1</v>
      </c>
      <c r="E72" s="51">
        <v>2</v>
      </c>
      <c r="F72" s="52" t="s">
        <v>344</v>
      </c>
      <c r="G72" s="51">
        <v>1</v>
      </c>
      <c r="H72" s="51" t="s">
        <v>345</v>
      </c>
      <c r="I72" s="51"/>
      <c r="J72" s="51"/>
      <c r="K72" s="72">
        <v>0</v>
      </c>
      <c r="L72" s="73"/>
      <c r="M72" s="74" t="s">
        <v>21</v>
      </c>
    </row>
    <row r="73" spans="1:13" ht="36">
      <c r="A73" s="136"/>
      <c r="B73" s="51"/>
      <c r="C73" s="169" t="s">
        <v>346</v>
      </c>
      <c r="D73" s="51">
        <v>1</v>
      </c>
      <c r="E73" s="51">
        <v>1</v>
      </c>
      <c r="F73" s="52" t="s">
        <v>347</v>
      </c>
      <c r="G73" s="51">
        <v>0</v>
      </c>
      <c r="H73" s="51"/>
      <c r="I73" s="51"/>
      <c r="J73" s="51"/>
      <c r="K73" s="72">
        <v>0</v>
      </c>
      <c r="L73" s="73"/>
      <c r="M73" s="74"/>
    </row>
    <row r="74" spans="1:13" ht="132">
      <c r="A74" s="136"/>
      <c r="B74" s="51"/>
      <c r="C74" s="169" t="s">
        <v>348</v>
      </c>
      <c r="D74" s="51">
        <v>3</v>
      </c>
      <c r="E74" s="51">
        <v>4</v>
      </c>
      <c r="F74" s="52" t="s">
        <v>349</v>
      </c>
      <c r="G74" s="51">
        <v>5</v>
      </c>
      <c r="H74" s="51" t="s">
        <v>350</v>
      </c>
      <c r="I74" s="51"/>
      <c r="J74" s="51"/>
      <c r="K74" s="72">
        <v>0</v>
      </c>
      <c r="L74" s="73"/>
      <c r="M74" s="74" t="s">
        <v>21</v>
      </c>
    </row>
    <row r="75" spans="1:13" ht="120">
      <c r="A75" s="136"/>
      <c r="B75" s="51"/>
      <c r="C75" s="169" t="s">
        <v>351</v>
      </c>
      <c r="D75" s="51">
        <v>3</v>
      </c>
      <c r="E75" s="51">
        <v>4</v>
      </c>
      <c r="F75" s="52" t="s">
        <v>352</v>
      </c>
      <c r="G75" s="51">
        <v>5</v>
      </c>
      <c r="H75" s="51" t="s">
        <v>353</v>
      </c>
      <c r="I75" s="51"/>
      <c r="J75" s="51"/>
      <c r="K75" s="72">
        <v>1</v>
      </c>
      <c r="L75" s="73" t="s">
        <v>354</v>
      </c>
      <c r="M75" s="74" t="s">
        <v>355</v>
      </c>
    </row>
    <row r="76" spans="1:13" ht="108">
      <c r="A76" s="136"/>
      <c r="B76" s="51"/>
      <c r="C76" s="169" t="s">
        <v>356</v>
      </c>
      <c r="D76" s="51">
        <v>1</v>
      </c>
      <c r="E76" s="51">
        <v>2</v>
      </c>
      <c r="F76" s="52" t="s">
        <v>357</v>
      </c>
      <c r="G76" s="51">
        <v>3</v>
      </c>
      <c r="H76" s="51" t="s">
        <v>358</v>
      </c>
      <c r="I76" s="51"/>
      <c r="J76" s="51"/>
      <c r="K76" s="72"/>
      <c r="L76" s="73"/>
      <c r="M76" s="74" t="s">
        <v>21</v>
      </c>
    </row>
    <row r="77" spans="1:13" ht="72">
      <c r="A77" s="136"/>
      <c r="B77" s="51"/>
      <c r="C77" s="169" t="s">
        <v>359</v>
      </c>
      <c r="D77" s="51">
        <v>2</v>
      </c>
      <c r="E77" s="51">
        <v>3</v>
      </c>
      <c r="F77" s="52" t="s">
        <v>360</v>
      </c>
      <c r="G77" s="51">
        <v>3</v>
      </c>
      <c r="H77" s="51" t="s">
        <v>361</v>
      </c>
      <c r="I77" s="51"/>
      <c r="J77" s="51"/>
      <c r="K77" s="72"/>
      <c r="L77" s="73"/>
      <c r="M77" s="74"/>
    </row>
    <row r="78" spans="1:13" ht="24">
      <c r="A78" s="136"/>
      <c r="B78" s="51"/>
      <c r="C78" s="169" t="s">
        <v>362</v>
      </c>
      <c r="D78" s="51">
        <v>1</v>
      </c>
      <c r="E78" s="51">
        <v>1</v>
      </c>
      <c r="F78" s="52" t="s">
        <v>363</v>
      </c>
      <c r="G78" s="51">
        <v>1</v>
      </c>
      <c r="H78" s="51" t="s">
        <v>364</v>
      </c>
      <c r="I78" s="51"/>
      <c r="J78" s="51"/>
      <c r="K78" s="72"/>
      <c r="L78" s="73"/>
      <c r="M78" s="74"/>
    </row>
    <row r="79" spans="1:13" ht="72">
      <c r="A79" s="136"/>
      <c r="B79" s="51">
        <v>60</v>
      </c>
      <c r="C79" s="169" t="s">
        <v>365</v>
      </c>
      <c r="D79" s="51">
        <v>4</v>
      </c>
      <c r="E79" s="51">
        <v>5</v>
      </c>
      <c r="F79" s="52" t="s">
        <v>366</v>
      </c>
      <c r="G79" s="51">
        <v>3</v>
      </c>
      <c r="H79" s="51" t="s">
        <v>367</v>
      </c>
      <c r="I79" s="51"/>
      <c r="J79" s="51"/>
      <c r="K79" s="72">
        <v>1</v>
      </c>
      <c r="L79" s="73" t="s">
        <v>368</v>
      </c>
      <c r="M79" s="74" t="s">
        <v>21</v>
      </c>
    </row>
    <row r="80" spans="1:13" ht="36">
      <c r="A80" s="136"/>
      <c r="B80" s="51"/>
      <c r="C80" s="169" t="s">
        <v>369</v>
      </c>
      <c r="D80" s="51">
        <v>1</v>
      </c>
      <c r="E80" s="51">
        <v>1</v>
      </c>
      <c r="F80" s="52" t="s">
        <v>370</v>
      </c>
      <c r="G80" s="51">
        <v>0</v>
      </c>
      <c r="H80" s="51"/>
      <c r="I80" s="51"/>
      <c r="J80" s="51"/>
      <c r="K80" s="72"/>
      <c r="L80" s="73"/>
      <c r="M80" s="74"/>
    </row>
    <row r="81" spans="1:13" ht="15.75" customHeight="1">
      <c r="A81" s="136"/>
      <c r="B81" s="51"/>
      <c r="C81" s="169" t="s">
        <v>371</v>
      </c>
      <c r="D81" s="51">
        <v>1</v>
      </c>
      <c r="E81" s="51">
        <v>1</v>
      </c>
      <c r="F81" s="52" t="s">
        <v>372</v>
      </c>
      <c r="G81" s="51"/>
      <c r="H81" s="51"/>
      <c r="I81" s="51"/>
      <c r="J81" s="51"/>
      <c r="K81" s="72"/>
      <c r="L81" s="73"/>
      <c r="M81" s="74"/>
    </row>
    <row r="82" spans="1:13" ht="144">
      <c r="A82" s="136"/>
      <c r="B82" s="51"/>
      <c r="C82" s="169" t="s">
        <v>373</v>
      </c>
      <c r="D82" s="51">
        <v>4</v>
      </c>
      <c r="E82" s="51">
        <v>5</v>
      </c>
      <c r="F82" s="52" t="s">
        <v>374</v>
      </c>
      <c r="G82" s="51">
        <v>4</v>
      </c>
      <c r="H82" s="51" t="s">
        <v>375</v>
      </c>
      <c r="I82" s="51"/>
      <c r="J82" s="51"/>
      <c r="K82" s="72"/>
      <c r="L82" s="73"/>
      <c r="M82" s="74" t="s">
        <v>21</v>
      </c>
    </row>
    <row r="83" spans="1:13" ht="144">
      <c r="A83" s="136"/>
      <c r="B83" s="51"/>
      <c r="C83" s="169" t="s">
        <v>376</v>
      </c>
      <c r="D83" s="51">
        <v>1</v>
      </c>
      <c r="E83" s="51">
        <v>4</v>
      </c>
      <c r="F83" s="52" t="s">
        <v>377</v>
      </c>
      <c r="G83" s="51">
        <v>5</v>
      </c>
      <c r="H83" s="51" t="s">
        <v>378</v>
      </c>
      <c r="I83" s="51"/>
      <c r="J83" s="51"/>
      <c r="K83" s="72"/>
      <c r="L83" s="73"/>
      <c r="M83" s="74"/>
    </row>
    <row r="84" spans="1:13" ht="13.5">
      <c r="A84" s="141"/>
      <c r="B84" s="142" t="s">
        <v>120</v>
      </c>
      <c r="C84" s="115"/>
      <c r="D84" s="62">
        <f>SUM(D5:D83)</f>
        <v>201</v>
      </c>
      <c r="E84" s="62">
        <f>SUM(E5:E83)</f>
        <v>298</v>
      </c>
      <c r="F84" s="63"/>
      <c r="G84" s="62">
        <f>SUM(G5:G79)</f>
        <v>124</v>
      </c>
      <c r="H84" s="62"/>
      <c r="I84" s="62"/>
      <c r="J84" s="62"/>
      <c r="K84" s="62">
        <f>SUM(K5:K83)</f>
        <v>19</v>
      </c>
      <c r="L84" s="77"/>
      <c r="M84" s="76"/>
    </row>
    <row r="85" spans="1:13" ht="24">
      <c r="A85" s="170" t="s">
        <v>379</v>
      </c>
      <c r="B85" s="88">
        <v>60</v>
      </c>
      <c r="C85" s="85" t="s">
        <v>380</v>
      </c>
      <c r="D85" s="51">
        <v>2</v>
      </c>
      <c r="E85" s="51">
        <v>4</v>
      </c>
      <c r="F85" s="52" t="s">
        <v>381</v>
      </c>
      <c r="G85" s="51">
        <v>0</v>
      </c>
      <c r="H85" s="51"/>
      <c r="I85" s="51"/>
      <c r="J85" s="51"/>
      <c r="K85" s="72">
        <v>0</v>
      </c>
      <c r="L85" s="73"/>
      <c r="M85" s="74"/>
    </row>
    <row r="86" spans="1:13" ht="24">
      <c r="A86" s="170"/>
      <c r="B86" s="144"/>
      <c r="C86" s="85" t="s">
        <v>382</v>
      </c>
      <c r="D86" s="51">
        <v>1</v>
      </c>
      <c r="E86" s="51">
        <v>1</v>
      </c>
      <c r="F86" s="52" t="s">
        <v>383</v>
      </c>
      <c r="G86" s="51">
        <v>0</v>
      </c>
      <c r="H86" s="51"/>
      <c r="I86" s="51"/>
      <c r="J86" s="51"/>
      <c r="K86" s="72"/>
      <c r="L86" s="73"/>
      <c r="M86" s="74"/>
    </row>
    <row r="87" spans="1:13" ht="12">
      <c r="A87" s="170"/>
      <c r="B87" s="144"/>
      <c r="C87" s="85" t="s">
        <v>384</v>
      </c>
      <c r="D87" s="51">
        <v>1</v>
      </c>
      <c r="E87" s="51">
        <v>1</v>
      </c>
      <c r="F87" s="52" t="s">
        <v>385</v>
      </c>
      <c r="G87" s="51"/>
      <c r="H87" s="51"/>
      <c r="I87" s="51"/>
      <c r="J87" s="51"/>
      <c r="K87" s="72"/>
      <c r="L87" s="73"/>
      <c r="M87" s="74"/>
    </row>
    <row r="88" spans="1:13" ht="28.5" customHeight="1">
      <c r="A88" s="170"/>
      <c r="B88" s="138"/>
      <c r="C88" s="85" t="s">
        <v>386</v>
      </c>
      <c r="D88" s="51">
        <v>1</v>
      </c>
      <c r="E88" s="51">
        <v>1</v>
      </c>
      <c r="F88" s="52" t="s">
        <v>387</v>
      </c>
      <c r="G88" s="52"/>
      <c r="H88" s="51"/>
      <c r="I88" s="52"/>
      <c r="J88" s="51"/>
      <c r="K88" s="72"/>
      <c r="L88" s="73"/>
      <c r="M88" s="74"/>
    </row>
    <row r="89" spans="1:13" ht="36">
      <c r="A89" s="170"/>
      <c r="B89" s="135">
        <v>61</v>
      </c>
      <c r="C89" s="52" t="s">
        <v>388</v>
      </c>
      <c r="D89" s="51">
        <v>1</v>
      </c>
      <c r="E89" s="51">
        <v>2</v>
      </c>
      <c r="F89" s="52" t="s">
        <v>389</v>
      </c>
      <c r="G89" s="51">
        <v>0</v>
      </c>
      <c r="H89" s="51"/>
      <c r="I89" s="51"/>
      <c r="J89" s="51"/>
      <c r="K89" s="72">
        <v>0</v>
      </c>
      <c r="L89" s="73"/>
      <c r="M89" s="74"/>
    </row>
    <row r="90" spans="1:13" ht="24">
      <c r="A90" s="170"/>
      <c r="B90" s="88">
        <v>62</v>
      </c>
      <c r="C90" s="52" t="s">
        <v>390</v>
      </c>
      <c r="D90" s="51">
        <v>1</v>
      </c>
      <c r="E90" s="51">
        <v>1</v>
      </c>
      <c r="F90" s="52" t="s">
        <v>391</v>
      </c>
      <c r="G90" s="51">
        <v>0</v>
      </c>
      <c r="H90" s="51"/>
      <c r="I90" s="51"/>
      <c r="J90" s="51"/>
      <c r="K90" s="72">
        <v>0</v>
      </c>
      <c r="L90" s="73"/>
      <c r="M90" s="74"/>
    </row>
    <row r="91" spans="1:13" ht="60">
      <c r="A91" s="170"/>
      <c r="B91" s="144"/>
      <c r="C91" s="52" t="s">
        <v>392</v>
      </c>
      <c r="D91" s="51">
        <v>2</v>
      </c>
      <c r="E91" s="51">
        <v>4</v>
      </c>
      <c r="F91" s="52" t="s">
        <v>393</v>
      </c>
      <c r="G91" s="51">
        <v>2</v>
      </c>
      <c r="H91" s="51" t="s">
        <v>394</v>
      </c>
      <c r="I91" s="51"/>
      <c r="J91" s="51"/>
      <c r="K91" s="72">
        <v>0</v>
      </c>
      <c r="L91" s="73"/>
      <c r="M91" s="74"/>
    </row>
    <row r="92" spans="1:13" ht="24">
      <c r="A92" s="170"/>
      <c r="B92" s="144"/>
      <c r="C92" s="52" t="s">
        <v>395</v>
      </c>
      <c r="D92" s="51">
        <v>1</v>
      </c>
      <c r="E92" s="51">
        <v>2</v>
      </c>
      <c r="F92" s="52" t="s">
        <v>396</v>
      </c>
      <c r="G92" s="51">
        <v>1</v>
      </c>
      <c r="H92" s="51" t="s">
        <v>397</v>
      </c>
      <c r="I92" s="51"/>
      <c r="J92" s="51"/>
      <c r="K92" s="72"/>
      <c r="L92" s="73"/>
      <c r="M92" s="74"/>
    </row>
    <row r="93" spans="1:13" ht="24">
      <c r="A93" s="170"/>
      <c r="B93" s="138"/>
      <c r="C93" s="52" t="s">
        <v>398</v>
      </c>
      <c r="D93" s="51">
        <v>1</v>
      </c>
      <c r="E93" s="51">
        <v>1</v>
      </c>
      <c r="F93" s="52" t="s">
        <v>399</v>
      </c>
      <c r="G93" s="51">
        <v>1</v>
      </c>
      <c r="H93" s="51" t="s">
        <v>400</v>
      </c>
      <c r="I93" s="51"/>
      <c r="J93" s="51"/>
      <c r="K93" s="72"/>
      <c r="L93" s="73"/>
      <c r="M93" s="74"/>
    </row>
    <row r="94" spans="1:13" ht="72">
      <c r="A94" s="170"/>
      <c r="B94" s="135">
        <v>63</v>
      </c>
      <c r="C94" s="52" t="s">
        <v>401</v>
      </c>
      <c r="D94" s="51">
        <v>4</v>
      </c>
      <c r="E94" s="51">
        <v>10</v>
      </c>
      <c r="F94" s="52" t="s">
        <v>402</v>
      </c>
      <c r="G94" s="51">
        <v>3</v>
      </c>
      <c r="H94" s="51" t="s">
        <v>403</v>
      </c>
      <c r="I94" s="51"/>
      <c r="J94" s="51"/>
      <c r="K94" s="72">
        <v>4</v>
      </c>
      <c r="L94" s="73" t="s">
        <v>404</v>
      </c>
      <c r="M94" s="74"/>
    </row>
    <row r="95" spans="1:13" ht="60">
      <c r="A95" s="170"/>
      <c r="B95" s="135">
        <v>64</v>
      </c>
      <c r="C95" s="52" t="s">
        <v>405</v>
      </c>
      <c r="D95" s="51">
        <v>2</v>
      </c>
      <c r="E95" s="51">
        <v>4</v>
      </c>
      <c r="F95" s="52" t="s">
        <v>406</v>
      </c>
      <c r="G95" s="51">
        <v>1</v>
      </c>
      <c r="H95" s="28" t="s">
        <v>407</v>
      </c>
      <c r="I95" s="51"/>
      <c r="J95" s="51"/>
      <c r="K95" s="72">
        <v>2</v>
      </c>
      <c r="L95" s="73" t="s">
        <v>408</v>
      </c>
      <c r="M95" s="74"/>
    </row>
    <row r="96" spans="1:13" ht="96">
      <c r="A96" s="170"/>
      <c r="B96" s="135">
        <v>65</v>
      </c>
      <c r="C96" s="52" t="s">
        <v>409</v>
      </c>
      <c r="D96" s="51">
        <v>3</v>
      </c>
      <c r="E96" s="51">
        <v>5</v>
      </c>
      <c r="F96" s="52" t="s">
        <v>410</v>
      </c>
      <c r="G96" s="28">
        <v>3</v>
      </c>
      <c r="H96" s="51" t="s">
        <v>411</v>
      </c>
      <c r="I96" s="51"/>
      <c r="J96" s="51"/>
      <c r="K96" s="72">
        <v>0</v>
      </c>
      <c r="L96" s="73"/>
      <c r="M96" s="74"/>
    </row>
    <row r="97" spans="1:13" ht="48">
      <c r="A97" s="170"/>
      <c r="B97" s="135">
        <v>66</v>
      </c>
      <c r="C97" s="52" t="s">
        <v>412</v>
      </c>
      <c r="D97" s="51">
        <v>4</v>
      </c>
      <c r="E97" s="51">
        <v>10</v>
      </c>
      <c r="F97" s="52" t="s">
        <v>413</v>
      </c>
      <c r="G97" s="51">
        <v>0</v>
      </c>
      <c r="H97" s="51"/>
      <c r="I97" s="51" t="s">
        <v>414</v>
      </c>
      <c r="J97" s="51" t="s">
        <v>415</v>
      </c>
      <c r="K97" s="72">
        <v>2</v>
      </c>
      <c r="L97" s="73" t="s">
        <v>416</v>
      </c>
      <c r="M97" s="74" t="s">
        <v>417</v>
      </c>
    </row>
    <row r="98" spans="1:13" ht="12">
      <c r="A98" s="170"/>
      <c r="B98" s="135">
        <v>67</v>
      </c>
      <c r="C98" s="52" t="s">
        <v>418</v>
      </c>
      <c r="D98" s="51">
        <v>1</v>
      </c>
      <c r="E98" s="51">
        <v>2</v>
      </c>
      <c r="F98" s="52" t="s">
        <v>419</v>
      </c>
      <c r="G98" s="51">
        <v>0</v>
      </c>
      <c r="H98" s="51"/>
      <c r="I98" s="51"/>
      <c r="J98" s="51"/>
      <c r="K98" s="72">
        <v>0</v>
      </c>
      <c r="L98" s="73"/>
      <c r="M98" s="74"/>
    </row>
    <row r="99" spans="1:13" ht="84">
      <c r="A99" s="170"/>
      <c r="B99" s="135">
        <v>68</v>
      </c>
      <c r="C99" s="52" t="s">
        <v>420</v>
      </c>
      <c r="D99" s="51">
        <v>4</v>
      </c>
      <c r="E99" s="51">
        <v>7</v>
      </c>
      <c r="F99" s="52" t="s">
        <v>421</v>
      </c>
      <c r="G99" s="51">
        <v>2</v>
      </c>
      <c r="H99" s="51" t="s">
        <v>422</v>
      </c>
      <c r="I99" s="51"/>
      <c r="J99" s="51"/>
      <c r="K99" s="72">
        <v>0</v>
      </c>
      <c r="L99" s="73"/>
      <c r="M99" s="74"/>
    </row>
    <row r="100" spans="1:13" ht="48">
      <c r="A100" s="170"/>
      <c r="B100" s="135">
        <v>69</v>
      </c>
      <c r="C100" s="52" t="s">
        <v>423</v>
      </c>
      <c r="D100" s="51">
        <v>2</v>
      </c>
      <c r="E100" s="51">
        <v>4</v>
      </c>
      <c r="F100" s="52" t="s">
        <v>424</v>
      </c>
      <c r="G100" s="51">
        <v>1</v>
      </c>
      <c r="H100" s="51" t="s">
        <v>425</v>
      </c>
      <c r="I100" s="51"/>
      <c r="J100" s="51"/>
      <c r="K100" s="72">
        <v>1</v>
      </c>
      <c r="L100" s="73" t="s">
        <v>426</v>
      </c>
      <c r="M100" s="74"/>
    </row>
    <row r="101" spans="1:13" ht="24">
      <c r="A101" s="170"/>
      <c r="B101" s="88">
        <v>70</v>
      </c>
      <c r="C101" s="52" t="s">
        <v>427</v>
      </c>
      <c r="D101" s="51">
        <v>3</v>
      </c>
      <c r="E101" s="51">
        <v>4</v>
      </c>
      <c r="F101" s="52" t="s">
        <v>428</v>
      </c>
      <c r="G101" s="51">
        <v>0</v>
      </c>
      <c r="H101" s="51"/>
      <c r="I101" s="51"/>
      <c r="J101" s="51"/>
      <c r="K101" s="72">
        <v>0</v>
      </c>
      <c r="L101" s="73"/>
      <c r="M101" s="74"/>
    </row>
    <row r="102" spans="1:13" ht="45">
      <c r="A102" s="170"/>
      <c r="B102" s="138"/>
      <c r="C102" s="52" t="s">
        <v>429</v>
      </c>
      <c r="D102" s="51">
        <v>2</v>
      </c>
      <c r="E102" s="51">
        <v>4</v>
      </c>
      <c r="F102" s="52" t="s">
        <v>430</v>
      </c>
      <c r="G102" s="51">
        <v>0</v>
      </c>
      <c r="H102" s="51"/>
      <c r="I102" s="51" t="s">
        <v>431</v>
      </c>
      <c r="J102" s="51" t="s">
        <v>431</v>
      </c>
      <c r="K102" s="72">
        <v>1</v>
      </c>
      <c r="L102" s="73" t="s">
        <v>432</v>
      </c>
      <c r="M102" s="74" t="s">
        <v>433</v>
      </c>
    </row>
    <row r="103" spans="1:13" ht="48">
      <c r="A103" s="170"/>
      <c r="B103" s="135">
        <v>71</v>
      </c>
      <c r="C103" s="52" t="s">
        <v>434</v>
      </c>
      <c r="D103" s="51">
        <v>5</v>
      </c>
      <c r="E103" s="51">
        <v>10</v>
      </c>
      <c r="F103" s="52" t="s">
        <v>435</v>
      </c>
      <c r="G103" s="51"/>
      <c r="H103" s="51"/>
      <c r="I103" s="51"/>
      <c r="J103" s="51"/>
      <c r="K103" s="72">
        <v>1</v>
      </c>
      <c r="L103" s="73" t="s">
        <v>436</v>
      </c>
      <c r="M103" s="74"/>
    </row>
    <row r="104" spans="1:13" ht="13.5">
      <c r="A104" s="170"/>
      <c r="B104" s="142" t="s">
        <v>120</v>
      </c>
      <c r="C104" s="115"/>
      <c r="D104" s="62">
        <f>SUM(D85:D103)</f>
        <v>41</v>
      </c>
      <c r="E104" s="62">
        <f>SUM(E85:E103)</f>
        <v>77</v>
      </c>
      <c r="F104" s="62"/>
      <c r="G104" s="62">
        <f>SUM(G85:G103)</f>
        <v>14</v>
      </c>
      <c r="H104" s="62"/>
      <c r="I104" s="62"/>
      <c r="J104" s="62"/>
      <c r="K104" s="62">
        <f>SUM(K85:K103)</f>
        <v>11</v>
      </c>
      <c r="L104" s="77"/>
      <c r="M104" s="76"/>
    </row>
    <row r="105" spans="1:13" ht="135.75" customHeight="1">
      <c r="A105" s="170" t="s">
        <v>437</v>
      </c>
      <c r="B105" s="51">
        <v>1</v>
      </c>
      <c r="C105" s="85" t="s">
        <v>130</v>
      </c>
      <c r="D105" s="51">
        <v>0</v>
      </c>
      <c r="E105" s="51">
        <v>19</v>
      </c>
      <c r="F105" s="52" t="s">
        <v>438</v>
      </c>
      <c r="G105" s="51">
        <v>0</v>
      </c>
      <c r="H105" s="51"/>
      <c r="I105" s="51"/>
      <c r="J105" s="51"/>
      <c r="K105" s="51">
        <v>0</v>
      </c>
      <c r="L105" s="51"/>
      <c r="M105" s="74"/>
    </row>
    <row r="106" spans="1:13" ht="14.25" customHeight="1">
      <c r="A106" s="170"/>
      <c r="B106" s="88">
        <v>2</v>
      </c>
      <c r="C106" s="85" t="s">
        <v>132</v>
      </c>
      <c r="D106" s="51"/>
      <c r="E106" s="51"/>
      <c r="F106" s="52"/>
      <c r="G106" s="51"/>
      <c r="H106" s="51"/>
      <c r="I106" s="51"/>
      <c r="J106" s="51"/>
      <c r="K106" s="72"/>
      <c r="L106" s="72"/>
      <c r="M106" s="93" t="s">
        <v>133</v>
      </c>
    </row>
    <row r="107" spans="1:13" ht="24">
      <c r="A107" s="170"/>
      <c r="B107" s="144"/>
      <c r="C107" s="85" t="s">
        <v>134</v>
      </c>
      <c r="D107" s="51"/>
      <c r="E107" s="51"/>
      <c r="F107" s="52" t="s">
        <v>439</v>
      </c>
      <c r="G107" s="51"/>
      <c r="H107" s="51"/>
      <c r="I107" s="51"/>
      <c r="J107" s="51"/>
      <c r="K107" s="72"/>
      <c r="L107" s="72"/>
      <c r="M107" s="148"/>
    </row>
    <row r="108" spans="1:13" ht="24">
      <c r="A108" s="170"/>
      <c r="B108" s="144"/>
      <c r="C108" s="52" t="s">
        <v>136</v>
      </c>
      <c r="D108" s="51"/>
      <c r="E108" s="51">
        <v>6</v>
      </c>
      <c r="F108" s="52" t="s">
        <v>440</v>
      </c>
      <c r="G108" s="51"/>
      <c r="H108" s="51"/>
      <c r="I108" s="51"/>
      <c r="J108" s="51"/>
      <c r="K108" s="72"/>
      <c r="L108" s="72"/>
      <c r="M108" s="148"/>
    </row>
    <row r="109" spans="1:13" ht="24">
      <c r="A109" s="170"/>
      <c r="B109" s="138"/>
      <c r="C109" s="52" t="s">
        <v>138</v>
      </c>
      <c r="D109" s="51"/>
      <c r="E109" s="51"/>
      <c r="F109" s="52"/>
      <c r="G109" s="51"/>
      <c r="H109" s="51"/>
      <c r="I109" s="51"/>
      <c r="J109" s="51"/>
      <c r="K109" s="72"/>
      <c r="L109" s="72"/>
      <c r="M109" s="94"/>
    </row>
    <row r="110" spans="1:13" s="27" customFormat="1" ht="14.25">
      <c r="A110" s="170"/>
      <c r="B110" s="135" t="s">
        <v>441</v>
      </c>
      <c r="C110" s="51"/>
      <c r="D110" s="51">
        <v>0</v>
      </c>
      <c r="E110" s="51">
        <v>1</v>
      </c>
      <c r="F110" s="52" t="s">
        <v>442</v>
      </c>
      <c r="G110" s="51">
        <v>0</v>
      </c>
      <c r="H110" s="51"/>
      <c r="I110" s="52"/>
      <c r="J110" s="52"/>
      <c r="K110" s="72">
        <v>0</v>
      </c>
      <c r="L110" s="72"/>
      <c r="M110" s="173"/>
    </row>
    <row r="111" spans="1:13" s="27" customFormat="1" ht="14.25">
      <c r="A111" s="170"/>
      <c r="B111" s="142" t="s">
        <v>120</v>
      </c>
      <c r="C111" s="115"/>
      <c r="D111" s="62"/>
      <c r="E111" s="62">
        <f>SUM(E105:E110)</f>
        <v>26</v>
      </c>
      <c r="F111" s="63"/>
      <c r="G111" s="62">
        <f>SUM(G105:G110)</f>
        <v>0</v>
      </c>
      <c r="H111" s="62"/>
      <c r="I111" s="62"/>
      <c r="J111" s="62"/>
      <c r="K111" s="62">
        <f>K105+K110</f>
        <v>0</v>
      </c>
      <c r="L111" s="77"/>
      <c r="M111" s="126"/>
    </row>
    <row r="112" spans="1:13" ht="15">
      <c r="A112" s="145" t="s">
        <v>443</v>
      </c>
      <c r="B112" s="146"/>
      <c r="C112" s="146"/>
      <c r="D112" s="146">
        <f>SUM(D111,D104,D84)</f>
        <v>242</v>
      </c>
      <c r="E112" s="146">
        <f>E111+E104+E84</f>
        <v>401</v>
      </c>
      <c r="F112" s="165"/>
      <c r="G112" s="146">
        <f>SUM(G84+G104+G111)</f>
        <v>138</v>
      </c>
      <c r="H112" s="146"/>
      <c r="I112" s="146"/>
      <c r="J112" s="146"/>
      <c r="K112" s="146">
        <f>SUM(K84+K104+K111)</f>
        <v>30</v>
      </c>
      <c r="L112" s="149"/>
      <c r="M112" s="150"/>
    </row>
    <row r="113" spans="1:13" ht="14.25">
      <c r="A113" s="171"/>
      <c r="B113" s="171"/>
      <c r="C113" s="171"/>
      <c r="D113" s="171"/>
      <c r="E113" s="171"/>
      <c r="F113" s="172"/>
      <c r="G113" s="171"/>
      <c r="H113" s="171"/>
      <c r="I113" s="171"/>
      <c r="J113" s="171"/>
      <c r="K113" s="171"/>
      <c r="L113" s="171"/>
      <c r="M113" s="174"/>
    </row>
    <row r="115" spans="1:13" s="36" customFormat="1" ht="117" customHeight="1">
      <c r="A115" s="125" t="s">
        <v>140</v>
      </c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</row>
  </sheetData>
  <sheetProtection/>
  <mergeCells count="31">
    <mergeCell ref="A1:M1"/>
    <mergeCell ref="A2:M2"/>
    <mergeCell ref="A3:E3"/>
    <mergeCell ref="H3:M3"/>
    <mergeCell ref="G4:H4"/>
    <mergeCell ref="K4:L4"/>
    <mergeCell ref="B84:C84"/>
    <mergeCell ref="B104:C104"/>
    <mergeCell ref="B110:C110"/>
    <mergeCell ref="B111:C111"/>
    <mergeCell ref="A112:C112"/>
    <mergeCell ref="A115:M115"/>
    <mergeCell ref="A5:A20"/>
    <mergeCell ref="A21:A30"/>
    <mergeCell ref="A31:A52"/>
    <mergeCell ref="A53:A84"/>
    <mergeCell ref="A85:A104"/>
    <mergeCell ref="A105:A111"/>
    <mergeCell ref="B41:B42"/>
    <mergeCell ref="B48:B49"/>
    <mergeCell ref="B50:B52"/>
    <mergeCell ref="B54:B57"/>
    <mergeCell ref="B58:B60"/>
    <mergeCell ref="B67:B68"/>
    <mergeCell ref="B69:B78"/>
    <mergeCell ref="B79:B83"/>
    <mergeCell ref="B85:B88"/>
    <mergeCell ref="B90:B93"/>
    <mergeCell ref="B101:B102"/>
    <mergeCell ref="B106:B109"/>
    <mergeCell ref="M106:M109"/>
  </mergeCells>
  <printOptions/>
  <pageMargins left="0.25" right="0.25" top="0.75" bottom="0.75" header="0.3" footer="0.3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">
      <pane ySplit="4" topLeftCell="A63" activePane="bottomLeft" state="frozen"/>
      <selection pane="bottomLeft" activeCell="H3" sqref="H3:M3"/>
    </sheetView>
  </sheetViews>
  <sheetFormatPr defaultColWidth="9.00390625" defaultRowHeight="14.25"/>
  <cols>
    <col min="1" max="1" width="4.375" style="151" customWidth="1"/>
    <col min="2" max="2" width="2.875" style="28" customWidth="1"/>
    <col min="3" max="3" width="11.00390625" style="131" customWidth="1"/>
    <col min="4" max="5" width="4.00390625" style="28" customWidth="1"/>
    <col min="6" max="6" width="19.50390625" style="131" customWidth="1"/>
    <col min="7" max="7" width="3.50390625" style="28" customWidth="1"/>
    <col min="8" max="8" width="9.75390625" style="28" customWidth="1"/>
    <col min="9" max="10" width="5.75390625" style="28" customWidth="1"/>
    <col min="11" max="11" width="3.50390625" style="28" customWidth="1"/>
    <col min="12" max="12" width="7.375" style="28" customWidth="1"/>
    <col min="13" max="13" width="8.625" style="28" customWidth="1"/>
    <col min="14" max="16384" width="9.00390625" style="28" customWidth="1"/>
  </cols>
  <sheetData>
    <row r="1" spans="1:13" ht="14.2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2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2.75" customHeight="1">
      <c r="A3" s="42" t="s">
        <v>444</v>
      </c>
      <c r="B3" s="42"/>
      <c r="C3" s="42"/>
      <c r="D3" s="42"/>
      <c r="E3" s="42"/>
      <c r="F3" s="43"/>
      <c r="G3" s="44"/>
      <c r="H3" s="45" t="s">
        <v>3</v>
      </c>
      <c r="I3" s="45"/>
      <c r="J3" s="45"/>
      <c r="K3" s="45"/>
      <c r="L3" s="45"/>
      <c r="M3" s="45"/>
    </row>
    <row r="4" spans="1:13" ht="24">
      <c r="A4" s="46" t="s">
        <v>4</v>
      </c>
      <c r="B4" s="47" t="s">
        <v>5</v>
      </c>
      <c r="C4" s="47" t="s">
        <v>445</v>
      </c>
      <c r="D4" s="47" t="s">
        <v>142</v>
      </c>
      <c r="E4" s="47" t="s">
        <v>143</v>
      </c>
      <c r="F4" s="47" t="s">
        <v>144</v>
      </c>
      <c r="G4" s="48" t="s">
        <v>10</v>
      </c>
      <c r="H4" s="49"/>
      <c r="I4" s="47" t="s">
        <v>11</v>
      </c>
      <c r="J4" s="47" t="s">
        <v>12</v>
      </c>
      <c r="K4" s="48" t="s">
        <v>13</v>
      </c>
      <c r="L4" s="49"/>
      <c r="M4" s="71" t="s">
        <v>14</v>
      </c>
    </row>
    <row r="5" spans="1:13" ht="38.25" customHeight="1">
      <c r="A5" s="134" t="s">
        <v>446</v>
      </c>
      <c r="B5" s="135">
        <v>1</v>
      </c>
      <c r="C5" s="52" t="s">
        <v>447</v>
      </c>
      <c r="D5" s="51">
        <v>1</v>
      </c>
      <c r="E5" s="51">
        <v>2</v>
      </c>
      <c r="F5" s="52" t="s">
        <v>448</v>
      </c>
      <c r="G5" s="51"/>
      <c r="H5" s="51"/>
      <c r="I5" s="51"/>
      <c r="J5" s="51"/>
      <c r="K5" s="72">
        <v>0</v>
      </c>
      <c r="L5" s="73"/>
      <c r="M5" s="74"/>
    </row>
    <row r="6" spans="1:13" ht="84">
      <c r="A6" s="136"/>
      <c r="B6" s="152">
        <v>2</v>
      </c>
      <c r="C6" s="52" t="s">
        <v>449</v>
      </c>
      <c r="D6" s="51">
        <v>2</v>
      </c>
      <c r="E6" s="51">
        <v>5</v>
      </c>
      <c r="F6" s="52" t="s">
        <v>450</v>
      </c>
      <c r="G6" s="51">
        <v>2</v>
      </c>
      <c r="H6" s="51" t="s">
        <v>451</v>
      </c>
      <c r="I6" s="51"/>
      <c r="J6" s="51"/>
      <c r="K6" s="72">
        <v>0</v>
      </c>
      <c r="L6" s="73"/>
      <c r="M6" s="74"/>
    </row>
    <row r="7" spans="1:13" ht="24">
      <c r="A7" s="136"/>
      <c r="B7" s="153"/>
      <c r="C7" s="52" t="s">
        <v>452</v>
      </c>
      <c r="D7" s="51">
        <v>2</v>
      </c>
      <c r="E7" s="51">
        <v>3</v>
      </c>
      <c r="F7" s="52" t="s">
        <v>453</v>
      </c>
      <c r="G7" s="51">
        <v>1</v>
      </c>
      <c r="H7" s="51" t="s">
        <v>454</v>
      </c>
      <c r="I7" s="51"/>
      <c r="J7" s="51"/>
      <c r="K7" s="72">
        <v>1</v>
      </c>
      <c r="L7" s="73" t="s">
        <v>455</v>
      </c>
      <c r="M7" s="147"/>
    </row>
    <row r="8" spans="1:13" ht="16.5" customHeight="1">
      <c r="A8" s="136"/>
      <c r="B8" s="88">
        <v>3</v>
      </c>
      <c r="C8" s="52" t="s">
        <v>456</v>
      </c>
      <c r="D8" s="51">
        <v>1</v>
      </c>
      <c r="E8" s="51">
        <v>1</v>
      </c>
      <c r="F8" s="52" t="s">
        <v>457</v>
      </c>
      <c r="G8" s="51"/>
      <c r="H8" s="51"/>
      <c r="I8" s="51"/>
      <c r="J8" s="51"/>
      <c r="K8" s="72"/>
      <c r="L8" s="73"/>
      <c r="M8" s="74"/>
    </row>
    <row r="9" spans="1:13" ht="36">
      <c r="A9" s="136"/>
      <c r="B9" s="152"/>
      <c r="C9" s="52" t="s">
        <v>458</v>
      </c>
      <c r="D9" s="51">
        <v>1</v>
      </c>
      <c r="E9" s="51">
        <v>2</v>
      </c>
      <c r="F9" s="52" t="s">
        <v>459</v>
      </c>
      <c r="G9" s="51">
        <v>0</v>
      </c>
      <c r="H9" s="51"/>
      <c r="I9" s="51"/>
      <c r="J9" s="51"/>
      <c r="K9" s="72">
        <v>1</v>
      </c>
      <c r="L9" s="73" t="s">
        <v>460</v>
      </c>
      <c r="M9" s="74"/>
    </row>
    <row r="10" spans="1:13" ht="24">
      <c r="A10" s="136"/>
      <c r="B10" s="152"/>
      <c r="C10" s="52" t="s">
        <v>461</v>
      </c>
      <c r="D10" s="51">
        <v>3</v>
      </c>
      <c r="E10" s="51">
        <v>6</v>
      </c>
      <c r="F10" s="52" t="s">
        <v>462</v>
      </c>
      <c r="G10" s="51">
        <v>1</v>
      </c>
      <c r="H10" s="51" t="s">
        <v>463</v>
      </c>
      <c r="I10" s="51"/>
      <c r="J10" s="51"/>
      <c r="K10" s="72">
        <v>0</v>
      </c>
      <c r="L10" s="73"/>
      <c r="M10" s="74"/>
    </row>
    <row r="11" spans="1:13" ht="17.25" customHeight="1">
      <c r="A11" s="136"/>
      <c r="B11" s="153"/>
      <c r="C11" s="52" t="s">
        <v>464</v>
      </c>
      <c r="D11" s="51">
        <v>1</v>
      </c>
      <c r="E11" s="51">
        <v>1</v>
      </c>
      <c r="F11" s="52" t="s">
        <v>465</v>
      </c>
      <c r="G11" s="51"/>
      <c r="H11" s="51"/>
      <c r="I11" s="51"/>
      <c r="J11" s="51"/>
      <c r="K11" s="72"/>
      <c r="L11" s="73"/>
      <c r="M11" s="74"/>
    </row>
    <row r="12" spans="1:13" ht="24">
      <c r="A12" s="136"/>
      <c r="B12" s="135">
        <v>4</v>
      </c>
      <c r="C12" s="52" t="s">
        <v>466</v>
      </c>
      <c r="D12" s="51">
        <v>1</v>
      </c>
      <c r="E12" s="51">
        <v>2</v>
      </c>
      <c r="F12" s="52" t="s">
        <v>467</v>
      </c>
      <c r="G12" s="51">
        <v>0</v>
      </c>
      <c r="H12" s="51"/>
      <c r="I12" s="51"/>
      <c r="J12" s="51"/>
      <c r="K12" s="72">
        <v>0</v>
      </c>
      <c r="L12" s="73"/>
      <c r="M12" s="74"/>
    </row>
    <row r="13" spans="1:13" ht="12">
      <c r="A13" s="136"/>
      <c r="B13" s="88">
        <v>5</v>
      </c>
      <c r="C13" s="52" t="s">
        <v>468</v>
      </c>
      <c r="D13" s="51">
        <v>1</v>
      </c>
      <c r="E13" s="51">
        <v>1</v>
      </c>
      <c r="F13" s="52" t="s">
        <v>469</v>
      </c>
      <c r="G13" s="51">
        <v>0</v>
      </c>
      <c r="H13" s="51"/>
      <c r="I13" s="51"/>
      <c r="J13" s="51"/>
      <c r="K13" s="72"/>
      <c r="L13" s="73"/>
      <c r="M13" s="74"/>
    </row>
    <row r="14" spans="1:13" ht="43.5" customHeight="1">
      <c r="A14" s="136"/>
      <c r="B14" s="144"/>
      <c r="C14" s="52" t="s">
        <v>470</v>
      </c>
      <c r="D14" s="51">
        <v>2</v>
      </c>
      <c r="E14" s="51">
        <v>3</v>
      </c>
      <c r="F14" s="52" t="s">
        <v>471</v>
      </c>
      <c r="G14" s="51">
        <v>1</v>
      </c>
      <c r="H14" s="51" t="s">
        <v>472</v>
      </c>
      <c r="I14" s="51"/>
      <c r="J14" s="51"/>
      <c r="K14" s="72">
        <v>1</v>
      </c>
      <c r="L14" s="73" t="s">
        <v>473</v>
      </c>
      <c r="M14" s="74"/>
    </row>
    <row r="15" spans="1:13" ht="39" customHeight="1">
      <c r="A15" s="136"/>
      <c r="B15" s="144"/>
      <c r="C15" s="52" t="s">
        <v>474</v>
      </c>
      <c r="D15" s="51">
        <v>1</v>
      </c>
      <c r="E15" s="51">
        <v>2</v>
      </c>
      <c r="F15" s="52" t="s">
        <v>475</v>
      </c>
      <c r="G15" s="51">
        <v>1</v>
      </c>
      <c r="H15" s="51" t="s">
        <v>476</v>
      </c>
      <c r="I15" s="51"/>
      <c r="J15" s="51"/>
      <c r="K15" s="72"/>
      <c r="L15" s="73"/>
      <c r="M15" s="74" t="s">
        <v>21</v>
      </c>
    </row>
    <row r="16" spans="1:13" ht="96">
      <c r="A16" s="136"/>
      <c r="B16" s="144"/>
      <c r="C16" s="52" t="s">
        <v>477</v>
      </c>
      <c r="D16" s="51">
        <v>2</v>
      </c>
      <c r="E16" s="51">
        <v>4</v>
      </c>
      <c r="F16" s="52" t="s">
        <v>478</v>
      </c>
      <c r="G16" s="51">
        <v>0</v>
      </c>
      <c r="H16" s="51"/>
      <c r="I16" s="51"/>
      <c r="J16" s="51"/>
      <c r="K16" s="72">
        <v>0</v>
      </c>
      <c r="L16" s="73"/>
      <c r="M16" s="74" t="s">
        <v>21</v>
      </c>
    </row>
    <row r="17" spans="1:13" ht="18" customHeight="1">
      <c r="A17" s="136"/>
      <c r="B17" s="51">
        <v>6</v>
      </c>
      <c r="C17" s="52" t="s">
        <v>479</v>
      </c>
      <c r="D17" s="51">
        <v>1</v>
      </c>
      <c r="E17" s="51">
        <v>1</v>
      </c>
      <c r="F17" s="52" t="s">
        <v>480</v>
      </c>
      <c r="G17" s="51">
        <v>0</v>
      </c>
      <c r="H17" s="51"/>
      <c r="I17" s="51"/>
      <c r="J17" s="51"/>
      <c r="K17" s="72">
        <v>0</v>
      </c>
      <c r="L17" s="73"/>
      <c r="M17" s="74"/>
    </row>
    <row r="18" spans="1:13" ht="24.75" customHeight="1">
      <c r="A18" s="136"/>
      <c r="B18" s="88">
        <v>7</v>
      </c>
      <c r="C18" s="52" t="s">
        <v>481</v>
      </c>
      <c r="D18" s="51">
        <v>2</v>
      </c>
      <c r="E18" s="51">
        <v>3</v>
      </c>
      <c r="F18" s="52" t="s">
        <v>482</v>
      </c>
      <c r="G18" s="88">
        <v>1</v>
      </c>
      <c r="H18" s="51" t="s">
        <v>483</v>
      </c>
      <c r="I18" s="51"/>
      <c r="J18" s="51"/>
      <c r="K18" s="88">
        <v>0</v>
      </c>
      <c r="L18" s="160"/>
      <c r="M18" s="74"/>
    </row>
    <row r="19" spans="1:13" ht="70.5" customHeight="1">
      <c r="A19" s="136"/>
      <c r="B19" s="144"/>
      <c r="C19" s="52" t="s">
        <v>484</v>
      </c>
      <c r="D19" s="51"/>
      <c r="E19" s="51"/>
      <c r="F19" s="52"/>
      <c r="G19" s="138"/>
      <c r="H19" s="51"/>
      <c r="I19" s="51"/>
      <c r="J19" s="51"/>
      <c r="K19" s="138"/>
      <c r="L19" s="161"/>
      <c r="M19" s="74"/>
    </row>
    <row r="20" spans="1:13" ht="70.5" customHeight="1">
      <c r="A20" s="136"/>
      <c r="B20" s="144"/>
      <c r="C20" s="52" t="s">
        <v>485</v>
      </c>
      <c r="D20" s="51">
        <v>1</v>
      </c>
      <c r="E20" s="51">
        <v>2</v>
      </c>
      <c r="F20" s="52" t="s">
        <v>486</v>
      </c>
      <c r="G20" s="138">
        <v>1</v>
      </c>
      <c r="H20" s="51" t="s">
        <v>487</v>
      </c>
      <c r="I20" s="51"/>
      <c r="J20" s="51"/>
      <c r="K20" s="162"/>
      <c r="L20" s="163"/>
      <c r="M20" s="74"/>
    </row>
    <row r="21" spans="1:13" ht="48">
      <c r="A21" s="136"/>
      <c r="B21" s="138"/>
      <c r="C21" s="52" t="s">
        <v>488</v>
      </c>
      <c r="D21" s="51">
        <v>1</v>
      </c>
      <c r="E21" s="51">
        <v>1</v>
      </c>
      <c r="F21" s="52" t="s">
        <v>489</v>
      </c>
      <c r="G21" s="138">
        <v>2</v>
      </c>
      <c r="H21" s="51" t="s">
        <v>490</v>
      </c>
      <c r="I21" s="51"/>
      <c r="J21" s="51"/>
      <c r="K21" s="162"/>
      <c r="L21" s="163"/>
      <c r="M21" s="74"/>
    </row>
    <row r="22" spans="1:13" ht="36">
      <c r="A22" s="136"/>
      <c r="B22" s="135">
        <v>8</v>
      </c>
      <c r="C22" s="52" t="s">
        <v>491</v>
      </c>
      <c r="D22" s="51">
        <v>4</v>
      </c>
      <c r="E22" s="51">
        <v>5</v>
      </c>
      <c r="F22" s="52" t="s">
        <v>492</v>
      </c>
      <c r="G22" s="51">
        <v>0</v>
      </c>
      <c r="H22" s="51"/>
      <c r="I22" s="51"/>
      <c r="J22" s="51"/>
      <c r="K22" s="72">
        <v>0</v>
      </c>
      <c r="L22" s="73"/>
      <c r="M22" s="74" t="s">
        <v>21</v>
      </c>
    </row>
    <row r="23" spans="1:13" ht="12.75">
      <c r="A23" s="136"/>
      <c r="B23" s="135">
        <v>9</v>
      </c>
      <c r="C23" s="52" t="s">
        <v>493</v>
      </c>
      <c r="D23" s="51">
        <v>1</v>
      </c>
      <c r="E23" s="51">
        <v>2</v>
      </c>
      <c r="F23" s="52" t="s">
        <v>494</v>
      </c>
      <c r="G23" s="51">
        <v>0</v>
      </c>
      <c r="H23" s="51"/>
      <c r="I23" s="51"/>
      <c r="J23" s="51"/>
      <c r="K23" s="72">
        <v>0</v>
      </c>
      <c r="L23" s="73"/>
      <c r="M23" s="74"/>
    </row>
    <row r="24" spans="1:13" ht="48">
      <c r="A24" s="136"/>
      <c r="B24" s="135">
        <v>10</v>
      </c>
      <c r="C24" s="52" t="s">
        <v>495</v>
      </c>
      <c r="D24" s="51">
        <v>1</v>
      </c>
      <c r="E24" s="51">
        <v>3</v>
      </c>
      <c r="F24" s="52" t="s">
        <v>496</v>
      </c>
      <c r="G24" s="51">
        <v>2</v>
      </c>
      <c r="H24" s="154" t="s">
        <v>497</v>
      </c>
      <c r="I24" s="51"/>
      <c r="J24" s="51"/>
      <c r="K24" s="72">
        <v>0</v>
      </c>
      <c r="L24" s="73"/>
      <c r="M24" s="74"/>
    </row>
    <row r="25" spans="1:13" ht="24">
      <c r="A25" s="136"/>
      <c r="B25" s="155">
        <v>11</v>
      </c>
      <c r="C25" s="52" t="s">
        <v>498</v>
      </c>
      <c r="D25" s="51">
        <v>2</v>
      </c>
      <c r="E25" s="51">
        <v>3</v>
      </c>
      <c r="F25" s="52" t="s">
        <v>499</v>
      </c>
      <c r="G25" s="51">
        <v>1</v>
      </c>
      <c r="H25" s="154" t="s">
        <v>500</v>
      </c>
      <c r="I25" s="51"/>
      <c r="J25" s="51"/>
      <c r="K25" s="72">
        <v>0</v>
      </c>
      <c r="L25" s="73"/>
      <c r="M25" s="74"/>
    </row>
    <row r="26" spans="1:13" ht="24">
      <c r="A26" s="136"/>
      <c r="B26" s="155">
        <v>12</v>
      </c>
      <c r="C26" s="52" t="s">
        <v>501</v>
      </c>
      <c r="D26" s="51">
        <v>1</v>
      </c>
      <c r="E26" s="51">
        <v>2</v>
      </c>
      <c r="F26" s="52" t="s">
        <v>502</v>
      </c>
      <c r="G26" s="51"/>
      <c r="H26" s="51"/>
      <c r="I26" s="51"/>
      <c r="J26" s="51"/>
      <c r="K26" s="72">
        <v>1</v>
      </c>
      <c r="L26" s="73" t="s">
        <v>503</v>
      </c>
      <c r="M26" s="74"/>
    </row>
    <row r="27" spans="1:13" ht="24">
      <c r="A27" s="136"/>
      <c r="B27" s="135">
        <v>13</v>
      </c>
      <c r="C27" s="52" t="s">
        <v>504</v>
      </c>
      <c r="D27" s="51">
        <v>1</v>
      </c>
      <c r="E27" s="51">
        <v>1</v>
      </c>
      <c r="F27" s="52" t="s">
        <v>505</v>
      </c>
      <c r="G27" s="51">
        <v>1</v>
      </c>
      <c r="H27" s="51" t="s">
        <v>506</v>
      </c>
      <c r="I27" s="51"/>
      <c r="J27" s="51"/>
      <c r="K27" s="72">
        <v>0</v>
      </c>
      <c r="L27" s="73"/>
      <c r="M27" s="74"/>
    </row>
    <row r="28" spans="1:13" ht="12">
      <c r="A28" s="136"/>
      <c r="B28" s="135">
        <v>14</v>
      </c>
      <c r="C28" s="52" t="s">
        <v>507</v>
      </c>
      <c r="D28" s="51">
        <v>1</v>
      </c>
      <c r="E28" s="51">
        <v>1</v>
      </c>
      <c r="F28" s="52" t="s">
        <v>508</v>
      </c>
      <c r="G28" s="51">
        <v>0</v>
      </c>
      <c r="H28" s="51"/>
      <c r="I28" s="51"/>
      <c r="J28" s="51"/>
      <c r="K28" s="72">
        <v>0</v>
      </c>
      <c r="L28" s="73"/>
      <c r="M28" s="74"/>
    </row>
    <row r="29" spans="1:13" ht="24">
      <c r="A29" s="136"/>
      <c r="B29" s="135">
        <v>15</v>
      </c>
      <c r="C29" s="52" t="s">
        <v>509</v>
      </c>
      <c r="D29" s="51">
        <v>1</v>
      </c>
      <c r="E29" s="51">
        <v>2</v>
      </c>
      <c r="F29" s="52" t="s">
        <v>510</v>
      </c>
      <c r="G29" s="51">
        <v>0</v>
      </c>
      <c r="H29" s="51"/>
      <c r="I29" s="51"/>
      <c r="J29" s="51"/>
      <c r="K29" s="72">
        <v>0</v>
      </c>
      <c r="L29" s="73"/>
      <c r="M29" s="74"/>
    </row>
    <row r="30" spans="1:13" ht="24">
      <c r="A30" s="136"/>
      <c r="B30" s="135"/>
      <c r="C30" s="52" t="s">
        <v>511</v>
      </c>
      <c r="D30" s="51">
        <v>2</v>
      </c>
      <c r="E30" s="51">
        <v>5</v>
      </c>
      <c r="F30" s="52" t="s">
        <v>512</v>
      </c>
      <c r="G30" s="51">
        <v>1</v>
      </c>
      <c r="H30" s="51" t="s">
        <v>513</v>
      </c>
      <c r="I30" s="51"/>
      <c r="J30" s="51"/>
      <c r="K30" s="72">
        <v>1</v>
      </c>
      <c r="L30" s="73" t="s">
        <v>514</v>
      </c>
      <c r="M30" s="74"/>
    </row>
    <row r="31" spans="1:13" ht="24">
      <c r="A31" s="136"/>
      <c r="B31" s="135">
        <v>16</v>
      </c>
      <c r="C31" s="52" t="s">
        <v>515</v>
      </c>
      <c r="D31" s="51">
        <v>1</v>
      </c>
      <c r="E31" s="51">
        <v>3</v>
      </c>
      <c r="F31" s="52" t="s">
        <v>516</v>
      </c>
      <c r="G31" s="51">
        <v>0</v>
      </c>
      <c r="H31" s="51"/>
      <c r="I31" s="51"/>
      <c r="J31" s="51"/>
      <c r="K31" s="72">
        <v>0</v>
      </c>
      <c r="L31" s="51"/>
      <c r="M31" s="74"/>
    </row>
    <row r="32" spans="1:13" ht="55.5" customHeight="1">
      <c r="A32" s="136" t="s">
        <v>446</v>
      </c>
      <c r="B32" s="135" t="s">
        <v>517</v>
      </c>
      <c r="C32" s="52" t="s">
        <v>518</v>
      </c>
      <c r="D32" s="51">
        <v>2</v>
      </c>
      <c r="E32" s="51">
        <v>5</v>
      </c>
      <c r="F32" s="52" t="s">
        <v>519</v>
      </c>
      <c r="G32" s="51"/>
      <c r="H32" s="51"/>
      <c r="I32" s="51"/>
      <c r="J32" s="51"/>
      <c r="K32" s="72">
        <v>0</v>
      </c>
      <c r="L32" s="73"/>
      <c r="M32" s="74"/>
    </row>
    <row r="33" spans="1:13" ht="72">
      <c r="A33" s="136"/>
      <c r="B33" s="135">
        <v>19</v>
      </c>
      <c r="C33" s="52" t="s">
        <v>520</v>
      </c>
      <c r="D33" s="51">
        <v>2</v>
      </c>
      <c r="E33" s="51">
        <v>5</v>
      </c>
      <c r="F33" s="52" t="s">
        <v>521</v>
      </c>
      <c r="G33" s="51">
        <v>3</v>
      </c>
      <c r="H33" s="51" t="s">
        <v>522</v>
      </c>
      <c r="I33" s="51"/>
      <c r="J33" s="51"/>
      <c r="K33" s="72">
        <v>0</v>
      </c>
      <c r="L33" s="73"/>
      <c r="M33" s="74"/>
    </row>
    <row r="34" spans="1:13" ht="24">
      <c r="A34" s="136"/>
      <c r="B34" s="135">
        <v>20</v>
      </c>
      <c r="C34" s="52" t="s">
        <v>523</v>
      </c>
      <c r="D34" s="51">
        <v>1</v>
      </c>
      <c r="E34" s="51">
        <v>2</v>
      </c>
      <c r="F34" s="52" t="s">
        <v>524</v>
      </c>
      <c r="G34" s="51">
        <v>0</v>
      </c>
      <c r="H34" s="44"/>
      <c r="I34" s="51"/>
      <c r="J34" s="51"/>
      <c r="K34" s="72">
        <v>0</v>
      </c>
      <c r="L34" s="73"/>
      <c r="M34" s="74"/>
    </row>
    <row r="35" spans="1:13" ht="49.5">
      <c r="A35" s="136"/>
      <c r="B35" s="88">
        <v>21</v>
      </c>
      <c r="C35" s="52" t="s">
        <v>525</v>
      </c>
      <c r="D35" s="51">
        <v>3</v>
      </c>
      <c r="E35" s="51">
        <v>7</v>
      </c>
      <c r="F35" s="52" t="s">
        <v>526</v>
      </c>
      <c r="G35" s="51">
        <v>2</v>
      </c>
      <c r="H35" s="51" t="s">
        <v>527</v>
      </c>
      <c r="I35" s="51"/>
      <c r="J35" s="51"/>
      <c r="K35" s="72">
        <v>1</v>
      </c>
      <c r="L35" s="73" t="s">
        <v>342</v>
      </c>
      <c r="M35" s="74"/>
    </row>
    <row r="36" spans="1:13" ht="108">
      <c r="A36" s="136"/>
      <c r="B36" s="144"/>
      <c r="C36" s="52" t="s">
        <v>528</v>
      </c>
      <c r="D36" s="51">
        <v>3</v>
      </c>
      <c r="E36" s="51">
        <v>8</v>
      </c>
      <c r="F36" s="52" t="s">
        <v>529</v>
      </c>
      <c r="G36" s="51">
        <v>4</v>
      </c>
      <c r="H36" s="51" t="s">
        <v>530</v>
      </c>
      <c r="I36" s="51"/>
      <c r="J36" s="51"/>
      <c r="K36" s="72">
        <v>1</v>
      </c>
      <c r="L36" s="73" t="s">
        <v>531</v>
      </c>
      <c r="M36" s="74"/>
    </row>
    <row r="37" spans="1:13" ht="24">
      <c r="A37" s="136"/>
      <c r="B37" s="144"/>
      <c r="C37" s="52" t="s">
        <v>532</v>
      </c>
      <c r="D37" s="51">
        <v>1</v>
      </c>
      <c r="E37" s="51">
        <v>1</v>
      </c>
      <c r="F37" s="52" t="s">
        <v>533</v>
      </c>
      <c r="G37" s="51">
        <v>0</v>
      </c>
      <c r="H37" s="51"/>
      <c r="I37" s="51"/>
      <c r="J37" s="51"/>
      <c r="K37" s="72">
        <v>0</v>
      </c>
      <c r="L37" s="73"/>
      <c r="M37" s="74"/>
    </row>
    <row r="38" spans="1:13" ht="75" customHeight="1">
      <c r="A38" s="136"/>
      <c r="B38" s="144"/>
      <c r="C38" s="52" t="s">
        <v>534</v>
      </c>
      <c r="D38" s="51">
        <v>1</v>
      </c>
      <c r="E38" s="51">
        <v>1</v>
      </c>
      <c r="F38" s="52" t="s">
        <v>535</v>
      </c>
      <c r="G38" s="51">
        <v>3</v>
      </c>
      <c r="H38" s="51" t="s">
        <v>536</v>
      </c>
      <c r="I38" s="51"/>
      <c r="J38" s="51"/>
      <c r="K38" s="72">
        <v>0</v>
      </c>
      <c r="L38" s="73"/>
      <c r="M38" s="74"/>
    </row>
    <row r="39" spans="1:13" ht="63" customHeight="1">
      <c r="A39" s="136"/>
      <c r="B39" s="144"/>
      <c r="C39" s="52" t="s">
        <v>537</v>
      </c>
      <c r="D39" s="51">
        <v>2</v>
      </c>
      <c r="E39" s="51">
        <v>3</v>
      </c>
      <c r="F39" s="52" t="s">
        <v>538</v>
      </c>
      <c r="G39" s="156">
        <v>2</v>
      </c>
      <c r="H39" s="51" t="s">
        <v>539</v>
      </c>
      <c r="I39" s="51"/>
      <c r="J39" s="51"/>
      <c r="K39" s="72">
        <v>0</v>
      </c>
      <c r="L39" s="73"/>
      <c r="M39" s="74" t="s">
        <v>21</v>
      </c>
    </row>
    <row r="40" spans="1:13" ht="72">
      <c r="A40" s="136"/>
      <c r="B40" s="144"/>
      <c r="C40" s="52" t="s">
        <v>540</v>
      </c>
      <c r="D40" s="51">
        <v>2</v>
      </c>
      <c r="E40" s="51">
        <v>3</v>
      </c>
      <c r="F40" s="52" t="s">
        <v>541</v>
      </c>
      <c r="G40" s="156">
        <v>3</v>
      </c>
      <c r="H40" s="51" t="s">
        <v>542</v>
      </c>
      <c r="I40" s="51"/>
      <c r="J40" s="51"/>
      <c r="K40" s="72"/>
      <c r="L40" s="73"/>
      <c r="M40" s="74"/>
    </row>
    <row r="41" spans="1:13" ht="276">
      <c r="A41" s="136"/>
      <c r="B41" s="144"/>
      <c r="C41" s="52" t="s">
        <v>543</v>
      </c>
      <c r="D41" s="51">
        <v>3</v>
      </c>
      <c r="E41" s="51">
        <v>5</v>
      </c>
      <c r="F41" s="52" t="s">
        <v>544</v>
      </c>
      <c r="G41" s="156">
        <v>10</v>
      </c>
      <c r="H41" s="51" t="s">
        <v>545</v>
      </c>
      <c r="I41" s="51"/>
      <c r="J41" s="51"/>
      <c r="K41" s="72">
        <v>2</v>
      </c>
      <c r="L41" s="73" t="s">
        <v>546</v>
      </c>
      <c r="M41" s="74"/>
    </row>
    <row r="42" spans="1:13" ht="48">
      <c r="A42" s="136"/>
      <c r="B42" s="144"/>
      <c r="C42" s="52" t="s">
        <v>547</v>
      </c>
      <c r="D42" s="51">
        <v>4</v>
      </c>
      <c r="E42" s="51">
        <v>5</v>
      </c>
      <c r="F42" s="85" t="s">
        <v>548</v>
      </c>
      <c r="G42" s="156">
        <v>2</v>
      </c>
      <c r="H42" s="51" t="s">
        <v>549</v>
      </c>
      <c r="I42" s="51"/>
      <c r="J42" s="51"/>
      <c r="K42" s="72">
        <v>0</v>
      </c>
      <c r="L42" s="73"/>
      <c r="M42" s="74" t="s">
        <v>21</v>
      </c>
    </row>
    <row r="43" spans="1:13" ht="192">
      <c r="A43" s="136"/>
      <c r="B43" s="138"/>
      <c r="C43" s="52" t="s">
        <v>550</v>
      </c>
      <c r="D43" s="51">
        <v>1</v>
      </c>
      <c r="E43" s="51">
        <v>3</v>
      </c>
      <c r="F43" s="52" t="s">
        <v>551</v>
      </c>
      <c r="G43" s="51">
        <v>8</v>
      </c>
      <c r="H43" s="51" t="s">
        <v>552</v>
      </c>
      <c r="I43" s="51"/>
      <c r="J43" s="51"/>
      <c r="K43" s="51">
        <v>1</v>
      </c>
      <c r="L43" s="51" t="s">
        <v>553</v>
      </c>
      <c r="M43" s="74"/>
    </row>
    <row r="44" spans="1:13" ht="84">
      <c r="A44" s="136"/>
      <c r="B44" s="138" t="s">
        <v>554</v>
      </c>
      <c r="C44" s="52" t="s">
        <v>555</v>
      </c>
      <c r="D44" s="51">
        <v>4</v>
      </c>
      <c r="E44" s="51">
        <v>6</v>
      </c>
      <c r="F44" s="52" t="s">
        <v>556</v>
      </c>
      <c r="G44" s="51">
        <v>1</v>
      </c>
      <c r="H44" s="51" t="s">
        <v>557</v>
      </c>
      <c r="I44" s="51"/>
      <c r="J44" s="51"/>
      <c r="K44" s="72">
        <v>1</v>
      </c>
      <c r="L44" s="73" t="s">
        <v>558</v>
      </c>
      <c r="M44" s="74" t="s">
        <v>21</v>
      </c>
    </row>
    <row r="45" spans="1:13" ht="36">
      <c r="A45" s="136"/>
      <c r="B45" s="157">
        <v>25</v>
      </c>
      <c r="C45" s="52" t="s">
        <v>559</v>
      </c>
      <c r="D45" s="51">
        <v>3</v>
      </c>
      <c r="E45" s="51">
        <v>4</v>
      </c>
      <c r="F45" s="52" t="s">
        <v>560</v>
      </c>
      <c r="G45" s="51">
        <v>1</v>
      </c>
      <c r="H45" s="51" t="s">
        <v>561</v>
      </c>
      <c r="I45" s="51"/>
      <c r="J45" s="51"/>
      <c r="K45" s="72">
        <v>0</v>
      </c>
      <c r="L45" s="73"/>
      <c r="M45" s="74" t="s">
        <v>21</v>
      </c>
    </row>
    <row r="46" spans="1:13" ht="72">
      <c r="A46" s="136"/>
      <c r="B46" s="157">
        <v>26</v>
      </c>
      <c r="C46" s="52" t="s">
        <v>562</v>
      </c>
      <c r="D46" s="51">
        <v>2</v>
      </c>
      <c r="E46" s="51">
        <v>4</v>
      </c>
      <c r="F46" s="52" t="s">
        <v>563</v>
      </c>
      <c r="G46" s="51">
        <v>2</v>
      </c>
      <c r="H46" s="51" t="s">
        <v>564</v>
      </c>
      <c r="I46" s="51"/>
      <c r="J46" s="51"/>
      <c r="K46" s="72">
        <v>1</v>
      </c>
      <c r="L46" s="73" t="s">
        <v>565</v>
      </c>
      <c r="M46" s="74"/>
    </row>
    <row r="47" spans="1:13" ht="36">
      <c r="A47" s="136"/>
      <c r="B47" s="152">
        <v>27</v>
      </c>
      <c r="C47" s="52" t="s">
        <v>566</v>
      </c>
      <c r="D47" s="51">
        <v>2</v>
      </c>
      <c r="E47" s="51">
        <v>3</v>
      </c>
      <c r="F47" s="52" t="s">
        <v>567</v>
      </c>
      <c r="G47" s="51"/>
      <c r="H47" s="51"/>
      <c r="I47" s="51"/>
      <c r="J47" s="51"/>
      <c r="K47" s="72"/>
      <c r="L47" s="73"/>
      <c r="M47" s="74" t="s">
        <v>21</v>
      </c>
    </row>
    <row r="48" spans="1:13" ht="36">
      <c r="A48" s="136"/>
      <c r="B48" s="135">
        <v>28</v>
      </c>
      <c r="C48" s="52" t="s">
        <v>568</v>
      </c>
      <c r="D48" s="51">
        <v>1</v>
      </c>
      <c r="E48" s="51">
        <v>3</v>
      </c>
      <c r="F48" s="52" t="s">
        <v>569</v>
      </c>
      <c r="G48" s="51"/>
      <c r="H48" s="51"/>
      <c r="I48" s="51"/>
      <c r="J48" s="51"/>
      <c r="K48" s="72">
        <v>0</v>
      </c>
      <c r="L48" s="73"/>
      <c r="M48" s="74"/>
    </row>
    <row r="49" spans="1:13" ht="13.5">
      <c r="A49" s="136"/>
      <c r="B49" s="77" t="s">
        <v>120</v>
      </c>
      <c r="C49" s="115"/>
      <c r="D49" s="62">
        <f>SUM(D5:D48)</f>
        <v>75</v>
      </c>
      <c r="E49" s="62">
        <f>SUM(E5:E48)</f>
        <v>134</v>
      </c>
      <c r="F49" s="158"/>
      <c r="G49" s="159">
        <f>SUM(G5:G48)</f>
        <v>56</v>
      </c>
      <c r="H49" s="159"/>
      <c r="I49" s="159"/>
      <c r="J49" s="159"/>
      <c r="K49" s="159">
        <f>SUM(K5:K48)</f>
        <v>12</v>
      </c>
      <c r="L49" s="77"/>
      <c r="M49" s="164"/>
    </row>
    <row r="50" spans="1:13" ht="22.5">
      <c r="A50" s="143" t="s">
        <v>570</v>
      </c>
      <c r="B50" s="135">
        <v>29</v>
      </c>
      <c r="C50" s="52" t="s">
        <v>571</v>
      </c>
      <c r="D50" s="51">
        <v>1</v>
      </c>
      <c r="E50" s="51">
        <v>2</v>
      </c>
      <c r="F50" s="52" t="s">
        <v>572</v>
      </c>
      <c r="G50" s="51"/>
      <c r="H50" s="51"/>
      <c r="I50" s="51"/>
      <c r="J50" s="51"/>
      <c r="K50" s="72">
        <v>0</v>
      </c>
      <c r="L50" s="73"/>
      <c r="M50" s="74" t="s">
        <v>21</v>
      </c>
    </row>
    <row r="51" spans="1:13" ht="12">
      <c r="A51" s="143"/>
      <c r="B51" s="135">
        <v>30</v>
      </c>
      <c r="C51" s="52" t="s">
        <v>573</v>
      </c>
      <c r="D51" s="51">
        <v>1</v>
      </c>
      <c r="E51" s="51">
        <v>2</v>
      </c>
      <c r="F51" s="52" t="s">
        <v>574</v>
      </c>
      <c r="G51" s="51">
        <v>0</v>
      </c>
      <c r="H51" s="51"/>
      <c r="I51" s="51"/>
      <c r="J51" s="51"/>
      <c r="K51" s="72">
        <v>1</v>
      </c>
      <c r="L51" s="73" t="s">
        <v>575</v>
      </c>
      <c r="M51" s="74"/>
    </row>
    <row r="52" spans="1:13" ht="12">
      <c r="A52" s="143"/>
      <c r="B52" s="88">
        <v>31</v>
      </c>
      <c r="C52" s="52" t="s">
        <v>576</v>
      </c>
      <c r="D52" s="51">
        <v>1</v>
      </c>
      <c r="E52" s="51">
        <v>1</v>
      </c>
      <c r="F52" s="52" t="s">
        <v>577</v>
      </c>
      <c r="G52" s="51"/>
      <c r="H52" s="51"/>
      <c r="I52" s="51"/>
      <c r="J52" s="51"/>
      <c r="K52" s="72"/>
      <c r="L52" s="73"/>
      <c r="M52" s="74"/>
    </row>
    <row r="53" spans="1:13" ht="12">
      <c r="A53" s="143"/>
      <c r="B53" s="152"/>
      <c r="C53" s="52" t="s">
        <v>578</v>
      </c>
      <c r="D53" s="51">
        <v>1</v>
      </c>
      <c r="E53" s="51">
        <v>1</v>
      </c>
      <c r="F53" s="52" t="s">
        <v>579</v>
      </c>
      <c r="G53" s="51"/>
      <c r="H53" s="51"/>
      <c r="I53" s="51"/>
      <c r="J53" s="51"/>
      <c r="K53" s="72"/>
      <c r="L53" s="73"/>
      <c r="M53" s="74"/>
    </row>
    <row r="54" spans="1:13" ht="36">
      <c r="A54" s="143"/>
      <c r="B54" s="153"/>
      <c r="C54" s="52" t="s">
        <v>580</v>
      </c>
      <c r="D54" s="51">
        <v>3</v>
      </c>
      <c r="E54" s="51">
        <v>7</v>
      </c>
      <c r="F54" s="52" t="s">
        <v>581</v>
      </c>
      <c r="G54" s="51">
        <v>1</v>
      </c>
      <c r="H54" s="51" t="s">
        <v>582</v>
      </c>
      <c r="I54" s="51"/>
      <c r="J54" s="51"/>
      <c r="K54" s="72">
        <v>1</v>
      </c>
      <c r="L54" s="73" t="s">
        <v>583</v>
      </c>
      <c r="M54" s="74"/>
    </row>
    <row r="55" spans="1:13" ht="38.25" customHeight="1">
      <c r="A55" s="143"/>
      <c r="B55" s="88">
        <v>32</v>
      </c>
      <c r="C55" s="52" t="s">
        <v>584</v>
      </c>
      <c r="D55" s="51">
        <v>1</v>
      </c>
      <c r="E55" s="51">
        <v>2</v>
      </c>
      <c r="F55" s="52" t="s">
        <v>585</v>
      </c>
      <c r="G55" s="51"/>
      <c r="H55" s="51"/>
      <c r="I55" s="51"/>
      <c r="J55" s="51"/>
      <c r="K55" s="72"/>
      <c r="L55" s="73"/>
      <c r="M55" s="74"/>
    </row>
    <row r="56" spans="1:13" ht="24">
      <c r="A56" s="143"/>
      <c r="B56" s="138"/>
      <c r="C56" s="52" t="s">
        <v>586</v>
      </c>
      <c r="D56" s="51">
        <v>1</v>
      </c>
      <c r="E56" s="51">
        <v>3</v>
      </c>
      <c r="F56" s="52" t="s">
        <v>587</v>
      </c>
      <c r="G56" s="51"/>
      <c r="H56" s="51"/>
      <c r="I56" s="51"/>
      <c r="J56" s="51"/>
      <c r="K56" s="72">
        <v>0</v>
      </c>
      <c r="L56" s="73"/>
      <c r="M56" s="74"/>
    </row>
    <row r="57" spans="1:13" ht="36">
      <c r="A57" s="143"/>
      <c r="B57" s="135">
        <v>33</v>
      </c>
      <c r="C57" s="52" t="s">
        <v>588</v>
      </c>
      <c r="D57" s="51">
        <v>2</v>
      </c>
      <c r="E57" s="51">
        <v>7</v>
      </c>
      <c r="F57" s="52" t="s">
        <v>589</v>
      </c>
      <c r="G57" s="51">
        <v>0</v>
      </c>
      <c r="H57" s="51"/>
      <c r="I57" s="51"/>
      <c r="J57" s="51"/>
      <c r="K57" s="72">
        <v>0</v>
      </c>
      <c r="L57" s="73"/>
      <c r="M57" s="74"/>
    </row>
    <row r="58" spans="1:13" ht="12">
      <c r="A58" s="143"/>
      <c r="B58" s="135">
        <v>34</v>
      </c>
      <c r="C58" s="52" t="s">
        <v>590</v>
      </c>
      <c r="D58" s="51">
        <v>1</v>
      </c>
      <c r="E58" s="51">
        <v>2</v>
      </c>
      <c r="F58" s="52" t="s">
        <v>591</v>
      </c>
      <c r="G58" s="51">
        <v>0</v>
      </c>
      <c r="H58" s="51"/>
      <c r="I58" s="51"/>
      <c r="J58" s="51"/>
      <c r="K58" s="72">
        <v>0</v>
      </c>
      <c r="L58" s="73"/>
      <c r="M58" s="74"/>
    </row>
    <row r="59" spans="1:13" ht="36">
      <c r="A59" s="143"/>
      <c r="B59" s="135">
        <v>35</v>
      </c>
      <c r="C59" s="52" t="s">
        <v>592</v>
      </c>
      <c r="D59" s="51">
        <v>2</v>
      </c>
      <c r="E59" s="51">
        <v>7</v>
      </c>
      <c r="F59" s="52" t="s">
        <v>593</v>
      </c>
      <c r="G59" s="51">
        <v>0</v>
      </c>
      <c r="H59" s="51"/>
      <c r="I59" s="51"/>
      <c r="J59" s="51"/>
      <c r="K59" s="72">
        <v>0</v>
      </c>
      <c r="L59" s="73"/>
      <c r="M59" s="74"/>
    </row>
    <row r="60" spans="1:13" ht="16.5" customHeight="1">
      <c r="A60" s="143"/>
      <c r="B60" s="135">
        <v>36</v>
      </c>
      <c r="C60" s="52" t="s">
        <v>594</v>
      </c>
      <c r="D60" s="51">
        <v>1</v>
      </c>
      <c r="E60" s="51">
        <v>1</v>
      </c>
      <c r="F60" s="52" t="s">
        <v>595</v>
      </c>
      <c r="G60" s="51">
        <v>0</v>
      </c>
      <c r="H60" s="51"/>
      <c r="I60" s="51"/>
      <c r="J60" s="51"/>
      <c r="K60" s="72">
        <v>0</v>
      </c>
      <c r="L60" s="73"/>
      <c r="M60" s="74"/>
    </row>
    <row r="61" spans="1:13" ht="276">
      <c r="A61" s="143"/>
      <c r="B61" s="51">
        <v>37</v>
      </c>
      <c r="C61" s="52" t="s">
        <v>596</v>
      </c>
      <c r="D61" s="51">
        <v>1</v>
      </c>
      <c r="E61" s="51">
        <v>1</v>
      </c>
      <c r="F61" s="52" t="s">
        <v>597</v>
      </c>
      <c r="G61" s="51">
        <v>10</v>
      </c>
      <c r="H61" s="51" t="s">
        <v>598</v>
      </c>
      <c r="I61" s="51"/>
      <c r="J61" s="51"/>
      <c r="K61" s="72"/>
      <c r="L61" s="73"/>
      <c r="M61" s="74"/>
    </row>
    <row r="62" spans="1:13" ht="13.5">
      <c r="A62" s="143"/>
      <c r="B62" s="142" t="s">
        <v>120</v>
      </c>
      <c r="C62" s="115"/>
      <c r="D62" s="62">
        <f>SUM(D50:D61)</f>
        <v>16</v>
      </c>
      <c r="E62" s="62">
        <f>SUM(E50:E61)</f>
        <v>36</v>
      </c>
      <c r="F62" s="62"/>
      <c r="G62" s="62">
        <f>SUM(G50:G61)</f>
        <v>11</v>
      </c>
      <c r="H62" s="62"/>
      <c r="I62" s="62"/>
      <c r="J62" s="62"/>
      <c r="K62" s="62">
        <f>SUM(K50:K60)</f>
        <v>2</v>
      </c>
      <c r="L62" s="77"/>
      <c r="M62" s="76"/>
    </row>
    <row r="63" spans="1:13" ht="132">
      <c r="A63" s="136" t="s">
        <v>599</v>
      </c>
      <c r="B63" s="51">
        <v>1</v>
      </c>
      <c r="C63" s="85" t="s">
        <v>130</v>
      </c>
      <c r="D63" s="51">
        <v>0</v>
      </c>
      <c r="E63" s="51">
        <v>10</v>
      </c>
      <c r="F63" s="52" t="s">
        <v>600</v>
      </c>
      <c r="G63" s="51">
        <v>0</v>
      </c>
      <c r="H63" s="51"/>
      <c r="I63" s="51"/>
      <c r="J63" s="51"/>
      <c r="K63" s="72"/>
      <c r="L63" s="73" t="s">
        <v>601</v>
      </c>
      <c r="M63" s="74"/>
    </row>
    <row r="64" spans="1:13" ht="14.25" customHeight="1">
      <c r="A64" s="136"/>
      <c r="B64" s="88">
        <v>2</v>
      </c>
      <c r="C64" s="85" t="s">
        <v>132</v>
      </c>
      <c r="D64" s="51"/>
      <c r="E64" s="51"/>
      <c r="F64" s="52"/>
      <c r="G64" s="51"/>
      <c r="H64" s="51"/>
      <c r="I64" s="51"/>
      <c r="J64" s="51"/>
      <c r="K64" s="72"/>
      <c r="L64" s="72"/>
      <c r="M64" s="93" t="s">
        <v>133</v>
      </c>
    </row>
    <row r="65" spans="1:13" ht="24">
      <c r="A65" s="136"/>
      <c r="B65" s="144"/>
      <c r="C65" s="85" t="s">
        <v>134</v>
      </c>
      <c r="D65" s="51"/>
      <c r="E65" s="51"/>
      <c r="F65" s="52" t="s">
        <v>602</v>
      </c>
      <c r="G65" s="51"/>
      <c r="H65" s="51"/>
      <c r="I65" s="51"/>
      <c r="J65" s="51"/>
      <c r="K65" s="72"/>
      <c r="L65" s="72"/>
      <c r="M65" s="148"/>
    </row>
    <row r="66" spans="1:13" ht="24">
      <c r="A66" s="136"/>
      <c r="B66" s="144"/>
      <c r="C66" s="52" t="s">
        <v>136</v>
      </c>
      <c r="D66" s="51"/>
      <c r="E66" s="51">
        <v>1</v>
      </c>
      <c r="F66" s="52" t="s">
        <v>603</v>
      </c>
      <c r="G66" s="51"/>
      <c r="H66" s="51"/>
      <c r="I66" s="51"/>
      <c r="J66" s="51"/>
      <c r="K66" s="72"/>
      <c r="L66" s="72"/>
      <c r="M66" s="148"/>
    </row>
    <row r="67" spans="1:13" ht="24">
      <c r="A67" s="136"/>
      <c r="B67" s="138"/>
      <c r="C67" s="52" t="s">
        <v>138</v>
      </c>
      <c r="D67" s="51"/>
      <c r="E67" s="51"/>
      <c r="F67" s="52"/>
      <c r="G67" s="51"/>
      <c r="H67" s="51"/>
      <c r="I67" s="51"/>
      <c r="J67" s="51"/>
      <c r="K67" s="72"/>
      <c r="L67" s="72"/>
      <c r="M67" s="94"/>
    </row>
    <row r="68" spans="1:13" ht="13.5">
      <c r="A68" s="136"/>
      <c r="B68" s="142" t="s">
        <v>120</v>
      </c>
      <c r="C68" s="115"/>
      <c r="D68" s="62">
        <f>SUM(D63:D67)</f>
        <v>0</v>
      </c>
      <c r="E68" s="62">
        <f>SUM(E63:E67)</f>
        <v>11</v>
      </c>
      <c r="F68" s="62"/>
      <c r="G68" s="62">
        <f>SUM(G63:G63)</f>
        <v>0</v>
      </c>
      <c r="H68" s="62"/>
      <c r="I68" s="62"/>
      <c r="J68" s="62"/>
      <c r="K68" s="62">
        <f>SUM(K63:K63)</f>
        <v>0</v>
      </c>
      <c r="L68" s="77"/>
      <c r="M68" s="126"/>
    </row>
    <row r="69" spans="1:13" s="27" customFormat="1" ht="15">
      <c r="A69" s="145" t="s">
        <v>604</v>
      </c>
      <c r="B69" s="146"/>
      <c r="C69" s="146"/>
      <c r="D69" s="146">
        <f>D68+D62+D49</f>
        <v>91</v>
      </c>
      <c r="E69" s="146">
        <f>E68+E62+E49</f>
        <v>181</v>
      </c>
      <c r="F69" s="165"/>
      <c r="G69" s="146">
        <f>SUM(G49+G62+G68)</f>
        <v>67</v>
      </c>
      <c r="H69" s="146"/>
      <c r="I69" s="146"/>
      <c r="J69" s="146"/>
      <c r="K69" s="146">
        <f>SUM(K49+K62+K68)</f>
        <v>14</v>
      </c>
      <c r="L69" s="149"/>
      <c r="M69" s="150"/>
    </row>
    <row r="72" spans="1:13" s="36" customFormat="1" ht="117" customHeight="1">
      <c r="A72" s="125" t="s">
        <v>140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</row>
  </sheetData>
  <sheetProtection/>
  <mergeCells count="35">
    <mergeCell ref="A1:M1"/>
    <mergeCell ref="A2:M2"/>
    <mergeCell ref="A3:E3"/>
    <mergeCell ref="H3:M3"/>
    <mergeCell ref="G4:H4"/>
    <mergeCell ref="K4:L4"/>
    <mergeCell ref="B49:C49"/>
    <mergeCell ref="B62:C62"/>
    <mergeCell ref="B68:C68"/>
    <mergeCell ref="A69:C69"/>
    <mergeCell ref="A72:M72"/>
    <mergeCell ref="A5:A31"/>
    <mergeCell ref="A32:A49"/>
    <mergeCell ref="A50:A62"/>
    <mergeCell ref="A63:A68"/>
    <mergeCell ref="B6:B7"/>
    <mergeCell ref="B8:B11"/>
    <mergeCell ref="B13:B16"/>
    <mergeCell ref="B18:B21"/>
    <mergeCell ref="B29:B30"/>
    <mergeCell ref="B35:B43"/>
    <mergeCell ref="B52:B54"/>
    <mergeCell ref="B55:B56"/>
    <mergeCell ref="B64:B67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M64:M67"/>
  </mergeCells>
  <printOptions/>
  <pageMargins left="0.25" right="0.25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1">
      <pane xSplit="2" ySplit="4" topLeftCell="C51" activePane="bottomRight" state="frozen"/>
      <selection pane="bottomRight" activeCell="H3" sqref="H3:M3"/>
    </sheetView>
  </sheetViews>
  <sheetFormatPr defaultColWidth="9.00390625" defaultRowHeight="14.25"/>
  <cols>
    <col min="1" max="1" width="4.00390625" style="130" customWidth="1"/>
    <col min="2" max="2" width="2.875" style="28" customWidth="1"/>
    <col min="3" max="3" width="10.00390625" style="131" customWidth="1"/>
    <col min="4" max="5" width="4.00390625" style="28" customWidth="1"/>
    <col min="6" max="6" width="19.25390625" style="131" customWidth="1"/>
    <col min="7" max="7" width="4.125" style="28" customWidth="1"/>
    <col min="8" max="8" width="9.625" style="28" customWidth="1"/>
    <col min="9" max="10" width="5.75390625" style="28" customWidth="1"/>
    <col min="11" max="11" width="4.00390625" style="28" customWidth="1"/>
    <col min="12" max="12" width="7.375" style="28" customWidth="1"/>
    <col min="13" max="13" width="8.125" style="28" customWidth="1"/>
    <col min="14" max="16384" width="9.00390625" style="28" customWidth="1"/>
  </cols>
  <sheetData>
    <row r="1" spans="1:13" ht="14.2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2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2.75" customHeight="1">
      <c r="A3" s="42" t="s">
        <v>605</v>
      </c>
      <c r="B3" s="42"/>
      <c r="C3" s="42"/>
      <c r="D3" s="42"/>
      <c r="E3" s="42"/>
      <c r="F3" s="43"/>
      <c r="G3" s="44"/>
      <c r="H3" s="45" t="s">
        <v>3</v>
      </c>
      <c r="I3" s="45"/>
      <c r="J3" s="45"/>
      <c r="K3" s="45"/>
      <c r="L3" s="45"/>
      <c r="M3" s="45"/>
    </row>
    <row r="4" spans="1:13" ht="24" customHeight="1">
      <c r="A4" s="133" t="s">
        <v>4</v>
      </c>
      <c r="B4" s="47" t="s">
        <v>5</v>
      </c>
      <c r="C4" s="47" t="s">
        <v>445</v>
      </c>
      <c r="D4" s="47" t="s">
        <v>142</v>
      </c>
      <c r="E4" s="47" t="s">
        <v>143</v>
      </c>
      <c r="F4" s="47" t="s">
        <v>9</v>
      </c>
      <c r="G4" s="48" t="s">
        <v>10</v>
      </c>
      <c r="H4" s="49"/>
      <c r="I4" s="47" t="s">
        <v>11</v>
      </c>
      <c r="J4" s="47" t="s">
        <v>606</v>
      </c>
      <c r="K4" s="48" t="s">
        <v>13</v>
      </c>
      <c r="L4" s="49"/>
      <c r="M4" s="71" t="s">
        <v>14</v>
      </c>
    </row>
    <row r="5" spans="1:13" ht="84">
      <c r="A5" s="134" t="s">
        <v>607</v>
      </c>
      <c r="B5" s="135">
        <v>1</v>
      </c>
      <c r="C5" s="52" t="s">
        <v>608</v>
      </c>
      <c r="D5" s="51">
        <v>3</v>
      </c>
      <c r="E5" s="51">
        <v>5</v>
      </c>
      <c r="F5" s="52" t="s">
        <v>609</v>
      </c>
      <c r="G5" s="51">
        <v>0</v>
      </c>
      <c r="H5" s="51"/>
      <c r="I5" s="51"/>
      <c r="J5" s="51"/>
      <c r="K5" s="72">
        <v>0</v>
      </c>
      <c r="L5" s="73"/>
      <c r="M5" s="74"/>
    </row>
    <row r="6" spans="1:13" ht="36">
      <c r="A6" s="136"/>
      <c r="B6" s="135">
        <v>2</v>
      </c>
      <c r="C6" s="52" t="s">
        <v>610</v>
      </c>
      <c r="D6" s="51">
        <v>1</v>
      </c>
      <c r="E6" s="51">
        <v>1</v>
      </c>
      <c r="F6" s="52" t="s">
        <v>611</v>
      </c>
      <c r="G6" s="51">
        <v>0</v>
      </c>
      <c r="H6" s="51"/>
      <c r="I6" s="51"/>
      <c r="J6" s="51"/>
      <c r="K6" s="72">
        <v>0</v>
      </c>
      <c r="L6" s="73"/>
      <c r="M6" s="74"/>
    </row>
    <row r="7" spans="1:14" ht="48">
      <c r="A7" s="136"/>
      <c r="B7" s="135">
        <v>3</v>
      </c>
      <c r="C7" s="52" t="s">
        <v>612</v>
      </c>
      <c r="D7" s="51">
        <v>4</v>
      </c>
      <c r="E7" s="51">
        <v>8</v>
      </c>
      <c r="F7" s="52" t="s">
        <v>613</v>
      </c>
      <c r="G7" s="51">
        <v>2</v>
      </c>
      <c r="H7" s="51" t="s">
        <v>614</v>
      </c>
      <c r="I7" s="51"/>
      <c r="J7" s="51"/>
      <c r="K7" s="72">
        <v>0</v>
      </c>
      <c r="L7" s="73"/>
      <c r="M7" s="74"/>
      <c r="N7" s="44"/>
    </row>
    <row r="8" spans="1:13" ht="60">
      <c r="A8" s="136"/>
      <c r="B8" s="135">
        <v>4</v>
      </c>
      <c r="C8" s="52" t="s">
        <v>615</v>
      </c>
      <c r="D8" s="51">
        <v>6</v>
      </c>
      <c r="E8" s="51">
        <v>11</v>
      </c>
      <c r="F8" s="52" t="s">
        <v>616</v>
      </c>
      <c r="G8" s="51">
        <v>1</v>
      </c>
      <c r="H8" s="51" t="s">
        <v>617</v>
      </c>
      <c r="I8" s="51"/>
      <c r="J8" s="51" t="s">
        <v>618</v>
      </c>
      <c r="K8" s="72">
        <v>1</v>
      </c>
      <c r="L8" s="73" t="s">
        <v>619</v>
      </c>
      <c r="M8" s="147"/>
    </row>
    <row r="9" spans="1:13" ht="72">
      <c r="A9" s="136"/>
      <c r="B9" s="137" t="s">
        <v>620</v>
      </c>
      <c r="C9" s="52" t="s">
        <v>621</v>
      </c>
      <c r="D9" s="51">
        <v>2</v>
      </c>
      <c r="E9" s="51">
        <v>4</v>
      </c>
      <c r="F9" s="52" t="s">
        <v>622</v>
      </c>
      <c r="G9" s="51">
        <v>0</v>
      </c>
      <c r="H9" s="51"/>
      <c r="J9" s="51"/>
      <c r="K9" s="72">
        <v>1</v>
      </c>
      <c r="L9" s="73" t="s">
        <v>623</v>
      </c>
      <c r="M9" s="74"/>
    </row>
    <row r="10" spans="1:13" ht="60">
      <c r="A10" s="136"/>
      <c r="B10" s="135">
        <v>7</v>
      </c>
      <c r="C10" s="52" t="s">
        <v>624</v>
      </c>
      <c r="D10" s="51">
        <v>1</v>
      </c>
      <c r="E10" s="51">
        <v>4</v>
      </c>
      <c r="F10" s="52" t="s">
        <v>625</v>
      </c>
      <c r="G10" s="51">
        <v>0</v>
      </c>
      <c r="H10" s="51"/>
      <c r="I10" s="51"/>
      <c r="J10" s="51"/>
      <c r="K10" s="72">
        <v>0</v>
      </c>
      <c r="L10" s="73"/>
      <c r="M10" s="74"/>
    </row>
    <row r="11" spans="1:13" ht="48">
      <c r="A11" s="136"/>
      <c r="B11" s="135">
        <v>8</v>
      </c>
      <c r="C11" s="52" t="s">
        <v>626</v>
      </c>
      <c r="D11" s="51">
        <v>2</v>
      </c>
      <c r="E11" s="51">
        <v>4</v>
      </c>
      <c r="F11" s="52" t="s">
        <v>627</v>
      </c>
      <c r="G11" s="51">
        <v>1</v>
      </c>
      <c r="H11" s="51" t="s">
        <v>628</v>
      </c>
      <c r="I11" s="51"/>
      <c r="J11" s="51"/>
      <c r="K11" s="72">
        <v>0</v>
      </c>
      <c r="L11" s="51"/>
      <c r="M11" s="74"/>
    </row>
    <row r="12" spans="1:13" ht="24">
      <c r="A12" s="136"/>
      <c r="B12" s="135"/>
      <c r="C12" s="52" t="s">
        <v>629</v>
      </c>
      <c r="D12" s="51">
        <v>4</v>
      </c>
      <c r="E12" s="51">
        <v>5</v>
      </c>
      <c r="F12" s="52" t="s">
        <v>630</v>
      </c>
      <c r="G12" s="51"/>
      <c r="H12" s="51"/>
      <c r="I12" s="51"/>
      <c r="J12" s="51"/>
      <c r="K12" s="72">
        <v>0</v>
      </c>
      <c r="L12" s="73"/>
      <c r="M12" s="74" t="s">
        <v>21</v>
      </c>
    </row>
    <row r="13" spans="1:13" ht="72">
      <c r="A13" s="136"/>
      <c r="B13" s="135">
        <v>9</v>
      </c>
      <c r="C13" s="52" t="s">
        <v>631</v>
      </c>
      <c r="D13" s="51">
        <v>1</v>
      </c>
      <c r="E13" s="51">
        <v>2</v>
      </c>
      <c r="F13" s="52" t="s">
        <v>632</v>
      </c>
      <c r="G13" s="51">
        <v>3</v>
      </c>
      <c r="H13" s="51" t="s">
        <v>633</v>
      </c>
      <c r="I13" s="51"/>
      <c r="J13" s="51"/>
      <c r="K13" s="72">
        <v>0</v>
      </c>
      <c r="L13" s="73"/>
      <c r="M13" s="74"/>
    </row>
    <row r="14" spans="1:13" ht="60">
      <c r="A14" s="136"/>
      <c r="B14" s="135">
        <v>10</v>
      </c>
      <c r="C14" s="52" t="s">
        <v>634</v>
      </c>
      <c r="D14" s="51">
        <v>1</v>
      </c>
      <c r="E14" s="51">
        <v>4</v>
      </c>
      <c r="F14" s="52" t="s">
        <v>635</v>
      </c>
      <c r="G14" s="51">
        <v>0</v>
      </c>
      <c r="H14" s="51"/>
      <c r="I14" s="51"/>
      <c r="J14" s="51"/>
      <c r="K14" s="72">
        <v>0</v>
      </c>
      <c r="L14" s="73"/>
      <c r="M14" s="74"/>
    </row>
    <row r="15" spans="1:13" ht="132">
      <c r="A15" s="136"/>
      <c r="B15" s="135">
        <v>11</v>
      </c>
      <c r="C15" s="52" t="s">
        <v>636</v>
      </c>
      <c r="D15" s="51">
        <v>1</v>
      </c>
      <c r="E15" s="51">
        <v>3</v>
      </c>
      <c r="F15" s="52" t="s">
        <v>637</v>
      </c>
      <c r="G15" s="51"/>
      <c r="H15" s="51"/>
      <c r="I15" s="51"/>
      <c r="J15" s="51"/>
      <c r="K15" s="72"/>
      <c r="L15" s="73"/>
      <c r="M15" s="74"/>
    </row>
    <row r="16" spans="1:13" ht="84">
      <c r="A16" s="136"/>
      <c r="B16" s="135">
        <v>12</v>
      </c>
      <c r="C16" s="52" t="s">
        <v>638</v>
      </c>
      <c r="D16" s="51">
        <v>4</v>
      </c>
      <c r="E16" s="51">
        <v>7</v>
      </c>
      <c r="F16" s="52" t="s">
        <v>639</v>
      </c>
      <c r="G16" s="51">
        <v>3</v>
      </c>
      <c r="H16" s="51" t="s">
        <v>640</v>
      </c>
      <c r="I16" s="51"/>
      <c r="J16" s="51"/>
      <c r="K16" s="72">
        <v>0</v>
      </c>
      <c r="L16" s="73"/>
      <c r="M16" s="74"/>
    </row>
    <row r="17" spans="1:13" ht="40.5" customHeight="1">
      <c r="A17" s="136" t="s">
        <v>607</v>
      </c>
      <c r="B17" s="88">
        <v>14</v>
      </c>
      <c r="C17" s="52" t="s">
        <v>641</v>
      </c>
      <c r="D17" s="51">
        <v>1</v>
      </c>
      <c r="E17" s="51">
        <v>1</v>
      </c>
      <c r="F17" s="52" t="s">
        <v>642</v>
      </c>
      <c r="G17" s="51"/>
      <c r="H17" s="51"/>
      <c r="I17" s="51"/>
      <c r="J17" s="51"/>
      <c r="K17" s="72"/>
      <c r="L17" s="73"/>
      <c r="M17" s="74"/>
    </row>
    <row r="18" spans="1:13" ht="96">
      <c r="A18" s="136"/>
      <c r="B18" s="138"/>
      <c r="C18" s="52" t="s">
        <v>643</v>
      </c>
      <c r="D18" s="51">
        <v>3</v>
      </c>
      <c r="E18" s="51">
        <v>6</v>
      </c>
      <c r="F18" s="52" t="s">
        <v>644</v>
      </c>
      <c r="G18" s="51">
        <v>1</v>
      </c>
      <c r="H18" s="51" t="s">
        <v>645</v>
      </c>
      <c r="I18" s="51"/>
      <c r="J18" s="51"/>
      <c r="K18" s="72"/>
      <c r="L18" s="73"/>
      <c r="M18" s="74"/>
    </row>
    <row r="19" spans="1:13" ht="108.75" customHeight="1">
      <c r="A19" s="136"/>
      <c r="B19" s="135">
        <v>15</v>
      </c>
      <c r="C19" s="52" t="s">
        <v>646</v>
      </c>
      <c r="D19" s="51">
        <v>4</v>
      </c>
      <c r="E19" s="51">
        <v>7</v>
      </c>
      <c r="F19" s="52" t="s">
        <v>647</v>
      </c>
      <c r="G19" s="51">
        <v>3</v>
      </c>
      <c r="H19" s="51" t="s">
        <v>648</v>
      </c>
      <c r="I19" s="51"/>
      <c r="J19" s="51"/>
      <c r="K19" s="72">
        <v>1</v>
      </c>
      <c r="L19" s="73" t="s">
        <v>649</v>
      </c>
      <c r="M19" s="74" t="s">
        <v>21</v>
      </c>
    </row>
    <row r="20" spans="1:13" ht="117.75" customHeight="1">
      <c r="A20" s="136"/>
      <c r="B20" s="138">
        <v>16</v>
      </c>
      <c r="C20" s="52" t="s">
        <v>650</v>
      </c>
      <c r="D20" s="51">
        <v>4</v>
      </c>
      <c r="E20" s="51">
        <v>7</v>
      </c>
      <c r="F20" s="52" t="s">
        <v>651</v>
      </c>
      <c r="G20" s="51">
        <v>2</v>
      </c>
      <c r="H20" s="51" t="s">
        <v>652</v>
      </c>
      <c r="I20" s="51"/>
      <c r="J20" s="51"/>
      <c r="K20" s="72">
        <v>0</v>
      </c>
      <c r="L20" s="73"/>
      <c r="M20" s="74"/>
    </row>
    <row r="21" spans="1:13" ht="72">
      <c r="A21" s="136"/>
      <c r="B21" s="139">
        <v>17</v>
      </c>
      <c r="C21" s="54" t="s">
        <v>653</v>
      </c>
      <c r="D21" s="51">
        <v>1</v>
      </c>
      <c r="E21" s="51">
        <v>3</v>
      </c>
      <c r="F21" s="52" t="s">
        <v>654</v>
      </c>
      <c r="G21" s="51">
        <v>0</v>
      </c>
      <c r="H21" s="51"/>
      <c r="I21" s="51"/>
      <c r="J21" s="51"/>
      <c r="K21" s="72">
        <v>0</v>
      </c>
      <c r="L21" s="73"/>
      <c r="M21" s="74"/>
    </row>
    <row r="22" spans="1:13" ht="60">
      <c r="A22" s="136"/>
      <c r="B22" s="139">
        <v>18</v>
      </c>
      <c r="C22" s="54" t="s">
        <v>655</v>
      </c>
      <c r="D22" s="51">
        <v>2</v>
      </c>
      <c r="E22" s="51">
        <v>5</v>
      </c>
      <c r="F22" s="52" t="s">
        <v>656</v>
      </c>
      <c r="G22" s="51">
        <v>1</v>
      </c>
      <c r="H22" s="51" t="s">
        <v>657</v>
      </c>
      <c r="I22" s="51"/>
      <c r="J22" s="51"/>
      <c r="K22" s="72">
        <v>0</v>
      </c>
      <c r="L22" s="73"/>
      <c r="M22" s="74"/>
    </row>
    <row r="23" spans="1:13" ht="72">
      <c r="A23" s="136"/>
      <c r="B23" s="139" t="s">
        <v>658</v>
      </c>
      <c r="C23" s="54" t="s">
        <v>659</v>
      </c>
      <c r="D23" s="51">
        <v>3</v>
      </c>
      <c r="E23" s="51">
        <v>5</v>
      </c>
      <c r="F23" s="52" t="s">
        <v>660</v>
      </c>
      <c r="G23" s="51">
        <v>2</v>
      </c>
      <c r="H23" s="51" t="s">
        <v>661</v>
      </c>
      <c r="I23" s="51"/>
      <c r="J23" s="51"/>
      <c r="K23" s="72">
        <v>0</v>
      </c>
      <c r="L23" s="73"/>
      <c r="M23" s="74" t="s">
        <v>21</v>
      </c>
    </row>
    <row r="24" spans="1:13" ht="36">
      <c r="A24" s="136"/>
      <c r="B24" s="139">
        <v>20</v>
      </c>
      <c r="C24" s="54" t="s">
        <v>662</v>
      </c>
      <c r="D24" s="51">
        <v>2</v>
      </c>
      <c r="E24" s="51">
        <v>5</v>
      </c>
      <c r="F24" s="52" t="s">
        <v>663</v>
      </c>
      <c r="G24" s="51">
        <v>0</v>
      </c>
      <c r="H24" s="51"/>
      <c r="I24" s="51"/>
      <c r="J24" s="51"/>
      <c r="K24" s="72">
        <v>2</v>
      </c>
      <c r="L24" s="73" t="s">
        <v>664</v>
      </c>
      <c r="M24" s="74"/>
    </row>
    <row r="25" spans="1:13" ht="24">
      <c r="A25" s="136"/>
      <c r="B25" s="56">
        <v>21</v>
      </c>
      <c r="C25" s="54" t="s">
        <v>665</v>
      </c>
      <c r="D25" s="51">
        <v>2</v>
      </c>
      <c r="E25" s="51">
        <v>4</v>
      </c>
      <c r="F25" s="52" t="s">
        <v>666</v>
      </c>
      <c r="G25" s="51"/>
      <c r="H25" s="51"/>
      <c r="I25" s="51"/>
      <c r="J25" s="51"/>
      <c r="K25" s="72">
        <v>0</v>
      </c>
      <c r="L25" s="73"/>
      <c r="M25" s="74"/>
    </row>
    <row r="26" spans="1:13" ht="120">
      <c r="A26" s="136"/>
      <c r="B26" s="58"/>
      <c r="C26" s="54" t="s">
        <v>667</v>
      </c>
      <c r="D26" s="51">
        <v>3</v>
      </c>
      <c r="E26" s="51">
        <v>4</v>
      </c>
      <c r="F26" s="52" t="s">
        <v>668</v>
      </c>
      <c r="G26" s="51">
        <v>5</v>
      </c>
      <c r="H26" s="51" t="s">
        <v>669</v>
      </c>
      <c r="I26" s="51"/>
      <c r="J26" s="51"/>
      <c r="K26" s="72">
        <v>1</v>
      </c>
      <c r="L26" s="73" t="s">
        <v>670</v>
      </c>
      <c r="M26" s="74"/>
    </row>
    <row r="27" spans="1:13" ht="48">
      <c r="A27" s="136"/>
      <c r="B27" s="139">
        <v>22</v>
      </c>
      <c r="C27" s="54" t="s">
        <v>671</v>
      </c>
      <c r="D27" s="51">
        <v>1</v>
      </c>
      <c r="E27" s="51">
        <v>2</v>
      </c>
      <c r="F27" s="52" t="s">
        <v>672</v>
      </c>
      <c r="G27" s="51">
        <v>1</v>
      </c>
      <c r="H27" s="51" t="s">
        <v>673</v>
      </c>
      <c r="I27" s="51"/>
      <c r="J27" s="51"/>
      <c r="K27" s="72">
        <v>0</v>
      </c>
      <c r="L27" s="73"/>
      <c r="M27" s="74" t="s">
        <v>21</v>
      </c>
    </row>
    <row r="28" spans="1:13" ht="24">
      <c r="A28" s="136"/>
      <c r="B28" s="139">
        <v>23</v>
      </c>
      <c r="C28" s="54" t="s">
        <v>674</v>
      </c>
      <c r="D28" s="51">
        <v>1</v>
      </c>
      <c r="E28" s="51">
        <v>1</v>
      </c>
      <c r="F28" s="52" t="s">
        <v>675</v>
      </c>
      <c r="G28" s="51">
        <v>0</v>
      </c>
      <c r="H28" s="51"/>
      <c r="I28" s="51"/>
      <c r="J28" s="51"/>
      <c r="K28" s="72">
        <v>0</v>
      </c>
      <c r="L28" s="73"/>
      <c r="M28" s="74"/>
    </row>
    <row r="29" spans="1:13" ht="60">
      <c r="A29" s="136"/>
      <c r="B29" s="139">
        <v>24</v>
      </c>
      <c r="C29" s="54" t="s">
        <v>676</v>
      </c>
      <c r="D29" s="51">
        <v>1</v>
      </c>
      <c r="E29" s="51">
        <v>1</v>
      </c>
      <c r="F29" s="52" t="s">
        <v>677</v>
      </c>
      <c r="G29" s="51">
        <v>0</v>
      </c>
      <c r="H29" s="51"/>
      <c r="I29" s="51"/>
      <c r="J29" s="51"/>
      <c r="K29" s="72">
        <v>0</v>
      </c>
      <c r="L29" s="73"/>
      <c r="M29" s="74"/>
    </row>
    <row r="30" spans="1:13" ht="36">
      <c r="A30" s="136"/>
      <c r="B30" s="139">
        <v>25</v>
      </c>
      <c r="C30" s="54" t="s">
        <v>678</v>
      </c>
      <c r="D30" s="51">
        <v>1</v>
      </c>
      <c r="E30" s="51">
        <v>2</v>
      </c>
      <c r="F30" s="52" t="s">
        <v>679</v>
      </c>
      <c r="G30" s="51">
        <v>0</v>
      </c>
      <c r="H30" s="51"/>
      <c r="I30" s="51"/>
      <c r="J30" s="51"/>
      <c r="K30" s="72">
        <v>0</v>
      </c>
      <c r="L30" s="73"/>
      <c r="M30" s="74"/>
    </row>
    <row r="31" spans="1:13" ht="36">
      <c r="A31" s="136"/>
      <c r="B31" s="139">
        <v>26</v>
      </c>
      <c r="C31" s="54" t="s">
        <v>680</v>
      </c>
      <c r="D31" s="51">
        <v>1</v>
      </c>
      <c r="E31" s="51">
        <v>2</v>
      </c>
      <c r="F31" s="52" t="s">
        <v>681</v>
      </c>
      <c r="G31" s="51">
        <v>0</v>
      </c>
      <c r="H31" s="51"/>
      <c r="I31" s="51"/>
      <c r="J31" s="51"/>
      <c r="K31" s="72">
        <v>0</v>
      </c>
      <c r="L31" s="73"/>
      <c r="M31" s="74" t="s">
        <v>21</v>
      </c>
    </row>
    <row r="32" spans="1:13" ht="60">
      <c r="A32" s="136"/>
      <c r="B32" s="139"/>
      <c r="C32" s="54" t="s">
        <v>682</v>
      </c>
      <c r="D32" s="51">
        <v>1</v>
      </c>
      <c r="E32" s="51">
        <v>4</v>
      </c>
      <c r="F32" s="52" t="s">
        <v>683</v>
      </c>
      <c r="G32" s="51">
        <v>0</v>
      </c>
      <c r="H32" s="51"/>
      <c r="I32" s="51"/>
      <c r="J32" s="51"/>
      <c r="K32" s="72">
        <v>0</v>
      </c>
      <c r="L32" s="73"/>
      <c r="M32" s="74"/>
    </row>
    <row r="33" spans="1:13" ht="48">
      <c r="A33" s="136"/>
      <c r="B33" s="139">
        <v>27</v>
      </c>
      <c r="C33" s="54" t="s">
        <v>684</v>
      </c>
      <c r="D33" s="51">
        <v>1</v>
      </c>
      <c r="E33" s="51">
        <v>2</v>
      </c>
      <c r="F33" s="52" t="s">
        <v>685</v>
      </c>
      <c r="G33" s="51"/>
      <c r="H33" s="51"/>
      <c r="I33" s="51"/>
      <c r="J33" s="51"/>
      <c r="K33" s="72">
        <v>0</v>
      </c>
      <c r="L33" s="73"/>
      <c r="M33" s="74"/>
    </row>
    <row r="34" spans="1:13" ht="24">
      <c r="A34" s="136"/>
      <c r="B34" s="135">
        <v>29</v>
      </c>
      <c r="C34" s="52" t="s">
        <v>686</v>
      </c>
      <c r="D34" s="51">
        <v>1</v>
      </c>
      <c r="E34" s="51">
        <v>2</v>
      </c>
      <c r="F34" s="52" t="s">
        <v>687</v>
      </c>
      <c r="G34" s="51">
        <v>0</v>
      </c>
      <c r="H34" s="51"/>
      <c r="I34" s="51"/>
      <c r="J34" s="51"/>
      <c r="K34" s="72">
        <v>1</v>
      </c>
      <c r="L34" s="73" t="s">
        <v>688</v>
      </c>
      <c r="M34" s="74"/>
    </row>
    <row r="35" spans="1:13" ht="48">
      <c r="A35" s="136"/>
      <c r="B35" s="135">
        <v>30</v>
      </c>
      <c r="C35" s="52" t="s">
        <v>689</v>
      </c>
      <c r="D35" s="51">
        <v>1</v>
      </c>
      <c r="E35" s="51">
        <v>2</v>
      </c>
      <c r="F35" s="52" t="s">
        <v>690</v>
      </c>
      <c r="G35" s="51">
        <v>0</v>
      </c>
      <c r="H35" s="51"/>
      <c r="I35" s="51"/>
      <c r="J35" s="51"/>
      <c r="K35" s="72">
        <v>0</v>
      </c>
      <c r="L35" s="73"/>
      <c r="M35" s="74"/>
    </row>
    <row r="36" spans="1:13" ht="36">
      <c r="A36" s="136" t="s">
        <v>607</v>
      </c>
      <c r="B36" s="139">
        <v>31</v>
      </c>
      <c r="C36" s="54" t="s">
        <v>691</v>
      </c>
      <c r="D36" s="51">
        <v>1</v>
      </c>
      <c r="E36" s="51">
        <v>2</v>
      </c>
      <c r="F36" s="52" t="s">
        <v>692</v>
      </c>
      <c r="G36" s="51">
        <v>0</v>
      </c>
      <c r="H36" s="51"/>
      <c r="I36" s="51"/>
      <c r="J36" s="51"/>
      <c r="K36" s="72">
        <v>0</v>
      </c>
      <c r="L36" s="73"/>
      <c r="M36" s="74"/>
    </row>
    <row r="37" spans="1:13" ht="48">
      <c r="A37" s="136"/>
      <c r="B37" s="139">
        <v>32</v>
      </c>
      <c r="C37" s="140" t="s">
        <v>693</v>
      </c>
      <c r="D37" s="51">
        <v>3</v>
      </c>
      <c r="E37" s="51">
        <v>5</v>
      </c>
      <c r="F37" s="52" t="s">
        <v>694</v>
      </c>
      <c r="G37" s="51">
        <v>2</v>
      </c>
      <c r="H37" s="51" t="s">
        <v>695</v>
      </c>
      <c r="I37" s="51"/>
      <c r="J37" s="51"/>
      <c r="K37" s="72">
        <v>2</v>
      </c>
      <c r="L37" s="73" t="s">
        <v>696</v>
      </c>
      <c r="M37" s="74" t="s">
        <v>21</v>
      </c>
    </row>
    <row r="38" spans="1:13" ht="31.5">
      <c r="A38" s="136"/>
      <c r="B38" s="139"/>
      <c r="C38" s="140" t="s">
        <v>697</v>
      </c>
      <c r="D38" s="51">
        <v>1</v>
      </c>
      <c r="E38" s="51">
        <v>1</v>
      </c>
      <c r="F38" s="52" t="s">
        <v>698</v>
      </c>
      <c r="G38" s="51">
        <v>1</v>
      </c>
      <c r="H38" s="51" t="s">
        <v>699</v>
      </c>
      <c r="I38" s="51"/>
      <c r="J38" s="51"/>
      <c r="K38" s="72">
        <v>0</v>
      </c>
      <c r="L38" s="73"/>
      <c r="M38" s="74"/>
    </row>
    <row r="39" spans="1:13" ht="144">
      <c r="A39" s="136"/>
      <c r="B39" s="139"/>
      <c r="C39" s="140" t="s">
        <v>700</v>
      </c>
      <c r="D39" s="51">
        <v>1</v>
      </c>
      <c r="E39" s="51">
        <v>1</v>
      </c>
      <c r="F39" s="52" t="s">
        <v>701</v>
      </c>
      <c r="G39" s="51">
        <v>6</v>
      </c>
      <c r="H39" s="51" t="s">
        <v>702</v>
      </c>
      <c r="I39" s="51"/>
      <c r="J39" s="51"/>
      <c r="K39" s="72">
        <v>1</v>
      </c>
      <c r="L39" s="73" t="s">
        <v>703</v>
      </c>
      <c r="M39" s="74"/>
    </row>
    <row r="40" spans="1:13" ht="24">
      <c r="A40" s="136"/>
      <c r="B40" s="139"/>
      <c r="C40" s="140" t="s">
        <v>704</v>
      </c>
      <c r="D40" s="51">
        <v>1</v>
      </c>
      <c r="E40" s="51">
        <v>1</v>
      </c>
      <c r="F40" s="52" t="s">
        <v>705</v>
      </c>
      <c r="G40" s="51">
        <v>1</v>
      </c>
      <c r="H40" s="51" t="s">
        <v>706</v>
      </c>
      <c r="I40" s="51"/>
      <c r="J40" s="51"/>
      <c r="K40" s="72"/>
      <c r="L40" s="73"/>
      <c r="M40" s="74"/>
    </row>
    <row r="41" spans="1:13" ht="73.5">
      <c r="A41" s="136"/>
      <c r="B41" s="139"/>
      <c r="C41" s="140" t="s">
        <v>707</v>
      </c>
      <c r="D41" s="51">
        <v>7</v>
      </c>
      <c r="E41" s="51">
        <v>10</v>
      </c>
      <c r="F41" s="52" t="s">
        <v>708</v>
      </c>
      <c r="G41" s="51"/>
      <c r="H41" s="51"/>
      <c r="I41" s="51"/>
      <c r="J41" s="51"/>
      <c r="K41" s="72">
        <v>1</v>
      </c>
      <c r="L41" s="73" t="s">
        <v>709</v>
      </c>
      <c r="M41" s="74" t="s">
        <v>21</v>
      </c>
    </row>
    <row r="42" spans="1:13" ht="13.5" customHeight="1">
      <c r="A42" s="141"/>
      <c r="B42" s="142" t="s">
        <v>120</v>
      </c>
      <c r="C42" s="115"/>
      <c r="D42" s="62">
        <f>SUM(D5:D41)</f>
        <v>78</v>
      </c>
      <c r="E42" s="62">
        <f>SUM(E5:E41)</f>
        <v>143</v>
      </c>
      <c r="F42" s="63"/>
      <c r="G42" s="62">
        <f>SUM(G5:G41)</f>
        <v>35</v>
      </c>
      <c r="H42" s="62"/>
      <c r="I42" s="62"/>
      <c r="J42" s="62"/>
      <c r="K42" s="62">
        <f>SUM(K5:K41)</f>
        <v>11</v>
      </c>
      <c r="L42" s="77"/>
      <c r="M42" s="76"/>
    </row>
    <row r="43" spans="1:13" ht="63" customHeight="1">
      <c r="A43" s="143" t="s">
        <v>710</v>
      </c>
      <c r="B43" s="135">
        <v>33</v>
      </c>
      <c r="C43" s="52" t="s">
        <v>711</v>
      </c>
      <c r="D43" s="51">
        <v>4</v>
      </c>
      <c r="E43" s="51">
        <v>9</v>
      </c>
      <c r="F43" s="52" t="s">
        <v>712</v>
      </c>
      <c r="G43" s="51">
        <v>0</v>
      </c>
      <c r="H43" s="51"/>
      <c r="I43" s="51"/>
      <c r="J43" s="51"/>
      <c r="K43" s="72">
        <v>0</v>
      </c>
      <c r="L43" s="73"/>
      <c r="M43" s="74"/>
    </row>
    <row r="44" spans="1:13" s="44" customFormat="1" ht="60">
      <c r="A44" s="143"/>
      <c r="B44" s="135">
        <v>34</v>
      </c>
      <c r="C44" s="52" t="s">
        <v>713</v>
      </c>
      <c r="D44" s="51">
        <v>5</v>
      </c>
      <c r="E44" s="51">
        <v>13</v>
      </c>
      <c r="F44" s="52" t="s">
        <v>714</v>
      </c>
      <c r="G44" s="51">
        <v>0</v>
      </c>
      <c r="H44" s="51"/>
      <c r="I44" s="51"/>
      <c r="J44" s="51"/>
      <c r="K44" s="72">
        <v>2</v>
      </c>
      <c r="L44" s="73" t="s">
        <v>715</v>
      </c>
      <c r="M44" s="74"/>
    </row>
    <row r="45" spans="1:13" ht="24">
      <c r="A45" s="143"/>
      <c r="B45" s="135"/>
      <c r="C45" s="52" t="s">
        <v>716</v>
      </c>
      <c r="D45" s="51">
        <v>1</v>
      </c>
      <c r="E45" s="51">
        <v>1</v>
      </c>
      <c r="F45" s="52" t="s">
        <v>717</v>
      </c>
      <c r="G45" s="51">
        <v>0</v>
      </c>
      <c r="H45" s="51"/>
      <c r="I45" s="51"/>
      <c r="J45" s="51"/>
      <c r="K45" s="72">
        <v>0</v>
      </c>
      <c r="L45" s="73"/>
      <c r="M45" s="74"/>
    </row>
    <row r="46" spans="1:13" ht="24">
      <c r="A46" s="143"/>
      <c r="B46" s="135">
        <v>35</v>
      </c>
      <c r="C46" s="54" t="s">
        <v>718</v>
      </c>
      <c r="D46" s="53">
        <v>3</v>
      </c>
      <c r="E46" s="53">
        <v>6</v>
      </c>
      <c r="F46" s="54" t="s">
        <v>719</v>
      </c>
      <c r="G46" s="53">
        <v>0</v>
      </c>
      <c r="H46" s="53"/>
      <c r="I46" s="54"/>
      <c r="J46" s="54"/>
      <c r="K46" s="72">
        <v>0</v>
      </c>
      <c r="L46" s="73"/>
      <c r="M46" s="74"/>
    </row>
    <row r="47" spans="1:13" ht="72" customHeight="1">
      <c r="A47" s="143"/>
      <c r="B47" s="135">
        <v>36</v>
      </c>
      <c r="C47" s="52" t="s">
        <v>720</v>
      </c>
      <c r="D47" s="51">
        <v>1</v>
      </c>
      <c r="E47" s="51">
        <v>2</v>
      </c>
      <c r="F47" s="52" t="s">
        <v>721</v>
      </c>
      <c r="G47" s="51">
        <v>1</v>
      </c>
      <c r="H47" s="51" t="s">
        <v>722</v>
      </c>
      <c r="I47" s="52"/>
      <c r="J47" s="52"/>
      <c r="K47" s="72"/>
      <c r="L47" s="73"/>
      <c r="M47" s="74"/>
    </row>
    <row r="48" spans="1:13" ht="61.5" customHeight="1">
      <c r="A48" s="143"/>
      <c r="B48" s="135">
        <v>37</v>
      </c>
      <c r="C48" s="52" t="s">
        <v>723</v>
      </c>
      <c r="D48" s="51">
        <v>6</v>
      </c>
      <c r="E48" s="51">
        <v>11</v>
      </c>
      <c r="F48" s="54" t="s">
        <v>724</v>
      </c>
      <c r="G48" s="53">
        <v>0</v>
      </c>
      <c r="H48" s="51"/>
      <c r="I48" s="51"/>
      <c r="J48" s="51"/>
      <c r="K48" s="72">
        <v>2</v>
      </c>
      <c r="L48" s="73" t="s">
        <v>725</v>
      </c>
      <c r="M48" s="74"/>
    </row>
    <row r="49" spans="1:13" ht="36">
      <c r="A49" s="143"/>
      <c r="B49" s="135">
        <v>38</v>
      </c>
      <c r="C49" s="52" t="s">
        <v>726</v>
      </c>
      <c r="D49" s="51">
        <v>2</v>
      </c>
      <c r="E49" s="51">
        <v>6</v>
      </c>
      <c r="F49" s="54" t="s">
        <v>727</v>
      </c>
      <c r="G49" s="53">
        <v>1</v>
      </c>
      <c r="H49" s="51" t="s">
        <v>728</v>
      </c>
      <c r="I49" s="51"/>
      <c r="J49" s="51"/>
      <c r="K49" s="72">
        <v>0</v>
      </c>
      <c r="L49" s="73"/>
      <c r="M49" s="74"/>
    </row>
    <row r="50" spans="1:13" ht="13.5" customHeight="1">
      <c r="A50" s="143"/>
      <c r="B50" s="142" t="s">
        <v>120</v>
      </c>
      <c r="C50" s="115"/>
      <c r="D50" s="62">
        <f>SUM(D43:D49)</f>
        <v>22</v>
      </c>
      <c r="E50" s="62">
        <f>SUM(E43:E49)</f>
        <v>48</v>
      </c>
      <c r="F50" s="63"/>
      <c r="G50" s="62">
        <f>SUM(G43:G49)</f>
        <v>2</v>
      </c>
      <c r="H50" s="62"/>
      <c r="I50" s="62"/>
      <c r="J50" s="62"/>
      <c r="K50" s="62">
        <f>SUM(K43:K49)</f>
        <v>4</v>
      </c>
      <c r="L50" s="77"/>
      <c r="M50" s="76"/>
    </row>
    <row r="51" spans="1:13" ht="144">
      <c r="A51" s="143" t="s">
        <v>729</v>
      </c>
      <c r="B51" s="51">
        <v>1</v>
      </c>
      <c r="C51" s="85" t="s">
        <v>130</v>
      </c>
      <c r="D51" s="51">
        <v>0</v>
      </c>
      <c r="E51" s="51">
        <v>11</v>
      </c>
      <c r="F51" s="52" t="s">
        <v>730</v>
      </c>
      <c r="G51" s="51">
        <v>0</v>
      </c>
      <c r="H51" s="51"/>
      <c r="I51" s="51"/>
      <c r="J51" s="51"/>
      <c r="K51" s="72"/>
      <c r="L51" s="72" t="s">
        <v>731</v>
      </c>
      <c r="M51" s="74"/>
    </row>
    <row r="52" spans="1:13" ht="14.25" customHeight="1">
      <c r="A52" s="143"/>
      <c r="B52" s="88">
        <v>2</v>
      </c>
      <c r="C52" s="85" t="s">
        <v>132</v>
      </c>
      <c r="D52" s="51"/>
      <c r="E52" s="51"/>
      <c r="F52" s="52"/>
      <c r="G52" s="51"/>
      <c r="H52" s="51"/>
      <c r="I52" s="51"/>
      <c r="J52" s="51"/>
      <c r="K52" s="72"/>
      <c r="L52" s="72"/>
      <c r="M52" s="93" t="s">
        <v>133</v>
      </c>
    </row>
    <row r="53" spans="1:13" ht="24">
      <c r="A53" s="143"/>
      <c r="B53" s="144"/>
      <c r="C53" s="85" t="s">
        <v>134</v>
      </c>
      <c r="D53" s="51"/>
      <c r="E53" s="51"/>
      <c r="F53" s="52" t="s">
        <v>135</v>
      </c>
      <c r="G53" s="51"/>
      <c r="H53" s="51"/>
      <c r="I53" s="51"/>
      <c r="J53" s="51"/>
      <c r="K53" s="72"/>
      <c r="L53" s="72"/>
      <c r="M53" s="148"/>
    </row>
    <row r="54" spans="1:13" ht="24">
      <c r="A54" s="143"/>
      <c r="B54" s="144"/>
      <c r="C54" s="52" t="s">
        <v>136</v>
      </c>
      <c r="D54" s="51"/>
      <c r="E54" s="51">
        <v>4</v>
      </c>
      <c r="F54" s="52" t="s">
        <v>732</v>
      </c>
      <c r="G54" s="51"/>
      <c r="H54" s="51"/>
      <c r="I54" s="51"/>
      <c r="J54" s="51"/>
      <c r="K54" s="72"/>
      <c r="L54" s="72"/>
      <c r="M54" s="148"/>
    </row>
    <row r="55" spans="1:13" ht="24">
      <c r="A55" s="143"/>
      <c r="B55" s="138"/>
      <c r="C55" s="52" t="s">
        <v>138</v>
      </c>
      <c r="D55" s="51"/>
      <c r="E55" s="51"/>
      <c r="F55" s="52"/>
      <c r="G55" s="51"/>
      <c r="H55" s="51"/>
      <c r="I55" s="51"/>
      <c r="J55" s="51"/>
      <c r="K55" s="72"/>
      <c r="L55" s="72"/>
      <c r="M55" s="94"/>
    </row>
    <row r="56" spans="1:13" ht="13.5" customHeight="1">
      <c r="A56" s="143"/>
      <c r="B56" s="142" t="s">
        <v>120</v>
      </c>
      <c r="C56" s="115"/>
      <c r="D56" s="62">
        <f>SUM(D51:D55)</f>
        <v>0</v>
      </c>
      <c r="E56" s="62">
        <f>SUM(E51:E55)</f>
        <v>15</v>
      </c>
      <c r="F56" s="62"/>
      <c r="G56" s="62">
        <f>SUM(G51:G51)</f>
        <v>0</v>
      </c>
      <c r="H56" s="62"/>
      <c r="I56" s="62"/>
      <c r="J56" s="62"/>
      <c r="K56" s="62">
        <f>SUM(K51:K51)</f>
        <v>0</v>
      </c>
      <c r="L56" s="77"/>
      <c r="M56" s="126"/>
    </row>
    <row r="57" spans="1:13" ht="15" customHeight="1">
      <c r="A57" s="145" t="s">
        <v>733</v>
      </c>
      <c r="B57" s="146"/>
      <c r="C57" s="146"/>
      <c r="D57" s="146">
        <f>SUM(D50,D42,D56)</f>
        <v>100</v>
      </c>
      <c r="E57" s="146">
        <f>SUM(E50,E42,E56)</f>
        <v>206</v>
      </c>
      <c r="F57" s="146"/>
      <c r="G57" s="146">
        <f>SUM(G42+G50+G56)</f>
        <v>37</v>
      </c>
      <c r="H57" s="146"/>
      <c r="I57" s="146"/>
      <c r="J57" s="146"/>
      <c r="K57" s="146">
        <f>SUM(K42+K50+K56)</f>
        <v>15</v>
      </c>
      <c r="L57" s="149"/>
      <c r="M57" s="150"/>
    </row>
    <row r="60" spans="1:13" s="36" customFormat="1" ht="117" customHeight="1">
      <c r="A60" s="125" t="s">
        <v>140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</row>
  </sheetData>
  <sheetProtection/>
  <mergeCells count="24">
    <mergeCell ref="A1:M1"/>
    <mergeCell ref="A2:M2"/>
    <mergeCell ref="A3:E3"/>
    <mergeCell ref="H3:M3"/>
    <mergeCell ref="G4:H4"/>
    <mergeCell ref="K4:L4"/>
    <mergeCell ref="B42:C42"/>
    <mergeCell ref="B50:C50"/>
    <mergeCell ref="B56:C56"/>
    <mergeCell ref="A57:C57"/>
    <mergeCell ref="A60:M60"/>
    <mergeCell ref="A5:A16"/>
    <mergeCell ref="A17:A35"/>
    <mergeCell ref="A36:A42"/>
    <mergeCell ref="A43:A50"/>
    <mergeCell ref="A51:A56"/>
    <mergeCell ref="B11:B12"/>
    <mergeCell ref="B17:B18"/>
    <mergeCell ref="B25:B26"/>
    <mergeCell ref="B31:B32"/>
    <mergeCell ref="B37:B41"/>
    <mergeCell ref="B44:B45"/>
    <mergeCell ref="B52:B55"/>
    <mergeCell ref="M52:M5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9"/>
  <sheetViews>
    <sheetView workbookViewId="0" topLeftCell="A1">
      <pane ySplit="4" topLeftCell="A38" activePane="bottomLeft" state="frozen"/>
      <selection pane="bottomLeft" activeCell="H3" sqref="H3:M3"/>
    </sheetView>
  </sheetViews>
  <sheetFormatPr defaultColWidth="9.00390625" defaultRowHeight="14.25"/>
  <cols>
    <col min="1" max="1" width="4.00390625" style="37" customWidth="1"/>
    <col min="2" max="2" width="2.875" style="37" customWidth="1"/>
    <col min="3" max="3" width="10.875" style="37" customWidth="1"/>
    <col min="4" max="4" width="4.25390625" style="37" customWidth="1"/>
    <col min="5" max="5" width="5.125" style="37" customWidth="1"/>
    <col min="6" max="6" width="19.25390625" style="37" customWidth="1"/>
    <col min="7" max="7" width="4.50390625" style="38" customWidth="1"/>
    <col min="8" max="8" width="10.375" style="38" customWidth="1"/>
    <col min="9" max="9" width="6.25390625" style="37" customWidth="1"/>
    <col min="10" max="10" width="6.125" style="37" customWidth="1"/>
    <col min="11" max="11" width="3.375" style="37" customWidth="1"/>
    <col min="12" max="12" width="7.75390625" style="37" customWidth="1"/>
    <col min="13" max="13" width="8.375" style="37" customWidth="1"/>
    <col min="14" max="16384" width="9.00390625" style="37" customWidth="1"/>
  </cols>
  <sheetData>
    <row r="1" spans="1:13" s="27" customFormat="1" ht="14.2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28" customFormat="1" ht="2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s="28" customFormat="1" ht="12.75" customHeight="1">
      <c r="A3" s="42" t="s">
        <v>734</v>
      </c>
      <c r="B3" s="42"/>
      <c r="C3" s="42"/>
      <c r="D3" s="42"/>
      <c r="E3" s="42"/>
      <c r="F3" s="43"/>
      <c r="G3" s="44"/>
      <c r="H3" s="45" t="s">
        <v>3</v>
      </c>
      <c r="I3" s="45"/>
      <c r="J3" s="45"/>
      <c r="K3" s="45"/>
      <c r="L3" s="45"/>
      <c r="M3" s="45"/>
    </row>
    <row r="4" spans="1:13" s="29" customFormat="1" ht="24">
      <c r="A4" s="46" t="s">
        <v>4</v>
      </c>
      <c r="B4" s="47" t="s">
        <v>5</v>
      </c>
      <c r="C4" s="47" t="s">
        <v>445</v>
      </c>
      <c r="D4" s="47" t="s">
        <v>142</v>
      </c>
      <c r="E4" s="47" t="s">
        <v>143</v>
      </c>
      <c r="F4" s="47" t="s">
        <v>735</v>
      </c>
      <c r="G4" s="48" t="s">
        <v>10</v>
      </c>
      <c r="H4" s="49"/>
      <c r="I4" s="47" t="s">
        <v>736</v>
      </c>
      <c r="J4" s="47" t="s">
        <v>737</v>
      </c>
      <c r="K4" s="48" t="s">
        <v>13</v>
      </c>
      <c r="L4" s="49"/>
      <c r="M4" s="71" t="s">
        <v>14</v>
      </c>
    </row>
    <row r="5" spans="1:13" s="29" customFormat="1" ht="36" customHeight="1">
      <c r="A5" s="50" t="s">
        <v>738</v>
      </c>
      <c r="B5" s="51">
        <v>1</v>
      </c>
      <c r="C5" s="52" t="s">
        <v>739</v>
      </c>
      <c r="D5" s="53">
        <v>6</v>
      </c>
      <c r="E5" s="51">
        <v>9</v>
      </c>
      <c r="F5" s="54" t="s">
        <v>740</v>
      </c>
      <c r="G5" s="53">
        <v>1</v>
      </c>
      <c r="H5" s="51" t="s">
        <v>741</v>
      </c>
      <c r="I5" s="51"/>
      <c r="J5" s="51"/>
      <c r="K5" s="72">
        <v>1</v>
      </c>
      <c r="L5" s="73" t="s">
        <v>742</v>
      </c>
      <c r="M5" s="74" t="s">
        <v>21</v>
      </c>
    </row>
    <row r="6" spans="1:13" s="29" customFormat="1" ht="36">
      <c r="A6" s="55"/>
      <c r="B6" s="51">
        <v>2</v>
      </c>
      <c r="C6" s="52" t="s">
        <v>743</v>
      </c>
      <c r="D6" s="51">
        <v>4</v>
      </c>
      <c r="E6" s="51">
        <v>7</v>
      </c>
      <c r="F6" s="52" t="s">
        <v>744</v>
      </c>
      <c r="G6" s="51">
        <v>0</v>
      </c>
      <c r="H6" s="51"/>
      <c r="I6" s="51"/>
      <c r="J6" s="51"/>
      <c r="K6" s="72">
        <v>0</v>
      </c>
      <c r="L6" s="73"/>
      <c r="M6" s="74"/>
    </row>
    <row r="7" spans="1:13" s="29" customFormat="1" ht="36">
      <c r="A7" s="55"/>
      <c r="B7" s="51">
        <v>3</v>
      </c>
      <c r="C7" s="52" t="s">
        <v>745</v>
      </c>
      <c r="D7" s="51">
        <v>5</v>
      </c>
      <c r="E7" s="51">
        <v>8</v>
      </c>
      <c r="F7" s="54" t="s">
        <v>746</v>
      </c>
      <c r="G7" s="53">
        <v>1</v>
      </c>
      <c r="H7" s="51" t="s">
        <v>747</v>
      </c>
      <c r="I7" s="51"/>
      <c r="J7" s="51"/>
      <c r="K7" s="72">
        <v>0</v>
      </c>
      <c r="L7" s="73"/>
      <c r="M7" s="74"/>
    </row>
    <row r="8" spans="1:13" s="30" customFormat="1" ht="24">
      <c r="A8" s="55"/>
      <c r="B8" s="51">
        <v>4</v>
      </c>
      <c r="C8" s="52" t="s">
        <v>748</v>
      </c>
      <c r="D8" s="53">
        <v>4</v>
      </c>
      <c r="E8" s="51">
        <v>5</v>
      </c>
      <c r="F8" s="54" t="s">
        <v>749</v>
      </c>
      <c r="G8" s="53"/>
      <c r="H8" s="51"/>
      <c r="I8" s="51"/>
      <c r="J8" s="51"/>
      <c r="K8" s="72">
        <v>0</v>
      </c>
      <c r="L8" s="73"/>
      <c r="M8" s="74" t="s">
        <v>21</v>
      </c>
    </row>
    <row r="9" spans="1:13" s="30" customFormat="1" ht="36">
      <c r="A9" s="55"/>
      <c r="B9" s="53">
        <v>5</v>
      </c>
      <c r="C9" s="54" t="s">
        <v>750</v>
      </c>
      <c r="D9" s="53">
        <v>1</v>
      </c>
      <c r="E9" s="53">
        <v>2</v>
      </c>
      <c r="F9" s="54" t="s">
        <v>751</v>
      </c>
      <c r="G9" s="53">
        <v>0</v>
      </c>
      <c r="H9" s="53"/>
      <c r="I9" s="53"/>
      <c r="J9" s="53"/>
      <c r="K9" s="72">
        <v>0</v>
      </c>
      <c r="L9" s="73"/>
      <c r="M9" s="74"/>
    </row>
    <row r="10" spans="1:13" s="30" customFormat="1" ht="87" customHeight="1">
      <c r="A10" s="55"/>
      <c r="B10" s="53">
        <v>6</v>
      </c>
      <c r="C10" s="54" t="s">
        <v>752</v>
      </c>
      <c r="D10" s="53">
        <v>1</v>
      </c>
      <c r="E10" s="53">
        <v>1</v>
      </c>
      <c r="F10" s="54" t="s">
        <v>753</v>
      </c>
      <c r="G10" s="53">
        <v>3</v>
      </c>
      <c r="H10" s="53" t="s">
        <v>754</v>
      </c>
      <c r="I10" s="53"/>
      <c r="J10" s="53"/>
      <c r="K10" s="72">
        <v>0</v>
      </c>
      <c r="L10" s="73"/>
      <c r="M10" s="74"/>
    </row>
    <row r="11" spans="1:13" s="30" customFormat="1" ht="48" customHeight="1">
      <c r="A11" s="55"/>
      <c r="B11" s="56">
        <v>7</v>
      </c>
      <c r="C11" s="54" t="s">
        <v>755</v>
      </c>
      <c r="D11" s="53">
        <v>1</v>
      </c>
      <c r="E11" s="53">
        <v>2</v>
      </c>
      <c r="F11" s="54" t="s">
        <v>756</v>
      </c>
      <c r="G11" s="53">
        <v>1</v>
      </c>
      <c r="H11" s="53" t="s">
        <v>757</v>
      </c>
      <c r="I11" s="53"/>
      <c r="J11" s="53"/>
      <c r="K11" s="72">
        <v>1</v>
      </c>
      <c r="L11" s="73" t="s">
        <v>758</v>
      </c>
      <c r="M11" s="74"/>
    </row>
    <row r="12" spans="1:13" s="30" customFormat="1" ht="28.5" customHeight="1">
      <c r="A12" s="57"/>
      <c r="B12" s="58"/>
      <c r="C12" s="54" t="s">
        <v>759</v>
      </c>
      <c r="D12" s="53">
        <v>1</v>
      </c>
      <c r="E12" s="53">
        <v>1</v>
      </c>
      <c r="F12" s="54" t="s">
        <v>760</v>
      </c>
      <c r="G12" s="53"/>
      <c r="H12" s="53"/>
      <c r="I12" s="53"/>
      <c r="J12" s="53"/>
      <c r="K12" s="72"/>
      <c r="L12" s="73"/>
      <c r="M12" s="74"/>
    </row>
    <row r="13" spans="1:13" s="31" customFormat="1" ht="132">
      <c r="A13" s="50" t="s">
        <v>761</v>
      </c>
      <c r="B13" s="51">
        <v>1</v>
      </c>
      <c r="C13" s="59" t="s">
        <v>762</v>
      </c>
      <c r="D13" s="59">
        <v>0</v>
      </c>
      <c r="E13" s="59">
        <v>5</v>
      </c>
      <c r="F13" s="60" t="s">
        <v>763</v>
      </c>
      <c r="G13" s="59">
        <v>0</v>
      </c>
      <c r="H13" s="59"/>
      <c r="I13" s="59"/>
      <c r="J13" s="59"/>
      <c r="K13" s="75"/>
      <c r="L13" s="59" t="s">
        <v>764</v>
      </c>
      <c r="M13" s="76"/>
    </row>
    <row r="14" spans="1:13" s="29" customFormat="1" ht="13.5">
      <c r="A14" s="61"/>
      <c r="B14" s="62" t="s">
        <v>765</v>
      </c>
      <c r="C14" s="62"/>
      <c r="D14" s="62">
        <f>SUM(D5:D13)</f>
        <v>23</v>
      </c>
      <c r="E14" s="62">
        <f>SUM(E5:E13)</f>
        <v>40</v>
      </c>
      <c r="F14" s="63"/>
      <c r="G14" s="62">
        <f>SUM(G5:G13)</f>
        <v>6</v>
      </c>
      <c r="H14" s="62"/>
      <c r="I14" s="62"/>
      <c r="J14" s="62"/>
      <c r="K14" s="62">
        <f>SUM(K5:K13)</f>
        <v>2</v>
      </c>
      <c r="L14" s="77"/>
      <c r="M14" s="76"/>
    </row>
    <row r="15" spans="1:13" s="29" customFormat="1" ht="12">
      <c r="A15" s="64" t="s">
        <v>766</v>
      </c>
      <c r="B15" s="53">
        <v>1</v>
      </c>
      <c r="C15" s="54" t="s">
        <v>767</v>
      </c>
      <c r="D15" s="53">
        <v>1</v>
      </c>
      <c r="E15" s="53">
        <v>3</v>
      </c>
      <c r="F15" s="54" t="s">
        <v>768</v>
      </c>
      <c r="G15" s="53">
        <v>0</v>
      </c>
      <c r="H15" s="53"/>
      <c r="I15" s="53"/>
      <c r="J15" s="54"/>
      <c r="K15" s="72"/>
      <c r="L15" s="73"/>
      <c r="M15" s="74"/>
    </row>
    <row r="16" spans="1:13" s="29" customFormat="1" ht="48">
      <c r="A16" s="64"/>
      <c r="B16" s="53">
        <v>2</v>
      </c>
      <c r="C16" s="54" t="s">
        <v>769</v>
      </c>
      <c r="D16" s="53">
        <v>1</v>
      </c>
      <c r="E16" s="53">
        <v>3</v>
      </c>
      <c r="F16" s="54" t="s">
        <v>770</v>
      </c>
      <c r="G16" s="53">
        <v>1</v>
      </c>
      <c r="H16" s="53" t="s">
        <v>771</v>
      </c>
      <c r="I16" s="54"/>
      <c r="J16" s="54"/>
      <c r="K16" s="72">
        <v>0</v>
      </c>
      <c r="L16" s="73"/>
      <c r="M16" s="74"/>
    </row>
    <row r="17" spans="1:13" s="29" customFormat="1" ht="12">
      <c r="A17" s="64"/>
      <c r="B17" s="53">
        <v>3</v>
      </c>
      <c r="C17" s="54" t="s">
        <v>772</v>
      </c>
      <c r="D17" s="53">
        <v>1</v>
      </c>
      <c r="E17" s="53">
        <v>2</v>
      </c>
      <c r="F17" s="54" t="s">
        <v>773</v>
      </c>
      <c r="G17" s="53">
        <v>0</v>
      </c>
      <c r="H17" s="53"/>
      <c r="I17" s="54"/>
      <c r="J17" s="54"/>
      <c r="K17" s="72">
        <v>0</v>
      </c>
      <c r="L17" s="73"/>
      <c r="M17" s="74"/>
    </row>
    <row r="18" spans="1:13" s="29" customFormat="1" ht="12">
      <c r="A18" s="64"/>
      <c r="B18" s="53">
        <v>4</v>
      </c>
      <c r="C18" s="54" t="s">
        <v>774</v>
      </c>
      <c r="D18" s="53">
        <v>1</v>
      </c>
      <c r="E18" s="53">
        <v>1</v>
      </c>
      <c r="F18" s="54" t="s">
        <v>775</v>
      </c>
      <c r="G18" s="53">
        <v>0</v>
      </c>
      <c r="H18" s="53"/>
      <c r="I18" s="54"/>
      <c r="J18" s="54"/>
      <c r="K18" s="72">
        <v>0</v>
      </c>
      <c r="L18" s="73"/>
      <c r="M18" s="78"/>
    </row>
    <row r="19" spans="1:13" s="29" customFormat="1" ht="12">
      <c r="A19" s="64"/>
      <c r="B19" s="53">
        <v>5</v>
      </c>
      <c r="C19" s="54" t="s">
        <v>776</v>
      </c>
      <c r="D19" s="53">
        <v>1</v>
      </c>
      <c r="E19" s="53">
        <v>1</v>
      </c>
      <c r="F19" s="54" t="s">
        <v>777</v>
      </c>
      <c r="G19" s="53">
        <v>0</v>
      </c>
      <c r="H19" s="53"/>
      <c r="I19" s="54"/>
      <c r="J19" s="54"/>
      <c r="K19" s="72">
        <v>0</v>
      </c>
      <c r="L19" s="73"/>
      <c r="M19" s="78"/>
    </row>
    <row r="20" spans="1:13" s="29" customFormat="1" ht="72">
      <c r="A20" s="64"/>
      <c r="B20" s="53">
        <v>6</v>
      </c>
      <c r="C20" s="54" t="s">
        <v>778</v>
      </c>
      <c r="D20" s="53">
        <v>3</v>
      </c>
      <c r="E20" s="53">
        <v>5</v>
      </c>
      <c r="F20" s="54" t="s">
        <v>779</v>
      </c>
      <c r="G20" s="53">
        <v>3</v>
      </c>
      <c r="H20" s="53" t="s">
        <v>780</v>
      </c>
      <c r="I20" s="54"/>
      <c r="J20" s="54"/>
      <c r="K20" s="72">
        <v>0</v>
      </c>
      <c r="L20" s="73"/>
      <c r="M20" s="78"/>
    </row>
    <row r="21" spans="1:13" s="31" customFormat="1" ht="12">
      <c r="A21" s="64"/>
      <c r="B21" s="53">
        <v>7</v>
      </c>
      <c r="C21" s="54" t="s">
        <v>781</v>
      </c>
      <c r="D21" s="53">
        <v>1</v>
      </c>
      <c r="E21" s="53">
        <v>2</v>
      </c>
      <c r="F21" s="54" t="s">
        <v>782</v>
      </c>
      <c r="G21" s="53">
        <v>0</v>
      </c>
      <c r="H21" s="53"/>
      <c r="I21" s="54"/>
      <c r="J21" s="54"/>
      <c r="K21" s="72">
        <v>0</v>
      </c>
      <c r="L21" s="73"/>
      <c r="M21" s="74"/>
    </row>
    <row r="22" spans="1:13" s="31" customFormat="1" ht="12">
      <c r="A22" s="64"/>
      <c r="B22" s="53">
        <v>8</v>
      </c>
      <c r="C22" s="54" t="s">
        <v>783</v>
      </c>
      <c r="D22" s="53">
        <v>1</v>
      </c>
      <c r="E22" s="53">
        <v>2</v>
      </c>
      <c r="F22" s="54" t="s">
        <v>784</v>
      </c>
      <c r="G22" s="53">
        <v>0</v>
      </c>
      <c r="H22" s="53"/>
      <c r="I22" s="54"/>
      <c r="J22" s="54"/>
      <c r="K22" s="72">
        <v>0</v>
      </c>
      <c r="L22" s="73"/>
      <c r="M22" s="74"/>
    </row>
    <row r="23" spans="1:13" s="31" customFormat="1" ht="12">
      <c r="A23" s="64"/>
      <c r="B23" s="53">
        <v>9</v>
      </c>
      <c r="C23" s="54" t="s">
        <v>785</v>
      </c>
      <c r="D23" s="53">
        <v>1</v>
      </c>
      <c r="E23" s="53">
        <v>2</v>
      </c>
      <c r="F23" s="54" t="s">
        <v>786</v>
      </c>
      <c r="G23" s="53">
        <v>0</v>
      </c>
      <c r="H23" s="53"/>
      <c r="I23" s="54"/>
      <c r="J23" s="54"/>
      <c r="K23" s="72">
        <v>0</v>
      </c>
      <c r="L23" s="73"/>
      <c r="M23" s="74"/>
    </row>
    <row r="24" spans="1:13" s="31" customFormat="1" ht="24">
      <c r="A24" s="64"/>
      <c r="B24" s="56">
        <v>10</v>
      </c>
      <c r="C24" s="54" t="s">
        <v>787</v>
      </c>
      <c r="D24" s="53">
        <v>1</v>
      </c>
      <c r="E24" s="53">
        <v>2</v>
      </c>
      <c r="F24" s="54" t="s">
        <v>788</v>
      </c>
      <c r="G24" s="65"/>
      <c r="H24" s="66"/>
      <c r="I24" s="54"/>
      <c r="J24" s="54"/>
      <c r="K24" s="72">
        <v>0</v>
      </c>
      <c r="L24" s="73"/>
      <c r="M24" s="74" t="s">
        <v>21</v>
      </c>
    </row>
    <row r="25" spans="1:13" s="31" customFormat="1" ht="12">
      <c r="A25" s="64"/>
      <c r="B25" s="53">
        <v>11</v>
      </c>
      <c r="C25" s="54" t="s">
        <v>789</v>
      </c>
      <c r="D25" s="53">
        <v>1</v>
      </c>
      <c r="E25" s="53">
        <v>1</v>
      </c>
      <c r="F25" s="54" t="s">
        <v>790</v>
      </c>
      <c r="G25" s="53">
        <v>0</v>
      </c>
      <c r="H25" s="53"/>
      <c r="I25" s="54"/>
      <c r="J25" s="54"/>
      <c r="K25" s="72">
        <v>0</v>
      </c>
      <c r="L25" s="73"/>
      <c r="M25" s="74"/>
    </row>
    <row r="26" spans="1:13" s="31" customFormat="1" ht="12">
      <c r="A26" s="64"/>
      <c r="B26" s="53">
        <v>12</v>
      </c>
      <c r="C26" s="54" t="s">
        <v>791</v>
      </c>
      <c r="D26" s="53">
        <v>1</v>
      </c>
      <c r="E26" s="53">
        <v>2</v>
      </c>
      <c r="F26" s="54" t="s">
        <v>792</v>
      </c>
      <c r="G26" s="53">
        <v>0</v>
      </c>
      <c r="H26" s="53"/>
      <c r="I26" s="54"/>
      <c r="J26" s="54"/>
      <c r="K26" s="72">
        <v>0</v>
      </c>
      <c r="L26" s="73"/>
      <c r="M26" s="74"/>
    </row>
    <row r="27" spans="1:13" s="31" customFormat="1" ht="12">
      <c r="A27" s="64"/>
      <c r="B27" s="53">
        <v>13</v>
      </c>
      <c r="C27" s="54" t="s">
        <v>793</v>
      </c>
      <c r="D27" s="53">
        <v>1</v>
      </c>
      <c r="E27" s="53">
        <v>1</v>
      </c>
      <c r="F27" s="54" t="s">
        <v>794</v>
      </c>
      <c r="G27" s="53">
        <v>0</v>
      </c>
      <c r="H27" s="53"/>
      <c r="I27" s="54"/>
      <c r="J27" s="54"/>
      <c r="K27" s="72">
        <v>0</v>
      </c>
      <c r="L27" s="73"/>
      <c r="M27" s="78"/>
    </row>
    <row r="28" spans="1:13" s="31" customFormat="1" ht="12">
      <c r="A28" s="64"/>
      <c r="B28" s="53">
        <v>14</v>
      </c>
      <c r="C28" s="54" t="s">
        <v>795</v>
      </c>
      <c r="D28" s="53">
        <v>1</v>
      </c>
      <c r="E28" s="53">
        <v>1</v>
      </c>
      <c r="F28" s="54" t="s">
        <v>796</v>
      </c>
      <c r="G28" s="53">
        <v>0</v>
      </c>
      <c r="H28" s="53"/>
      <c r="I28" s="54"/>
      <c r="J28" s="54"/>
      <c r="K28" s="72">
        <v>0</v>
      </c>
      <c r="L28" s="73"/>
      <c r="M28" s="74"/>
    </row>
    <row r="29" spans="1:13" s="31" customFormat="1" ht="13.5">
      <c r="A29" s="64"/>
      <c r="B29" s="62" t="s">
        <v>765</v>
      </c>
      <c r="C29" s="62"/>
      <c r="D29" s="62">
        <f>SUM(D15:D28)</f>
        <v>16</v>
      </c>
      <c r="E29" s="62">
        <f>SUM(E15:E28)</f>
        <v>28</v>
      </c>
      <c r="F29" s="63"/>
      <c r="G29" s="62">
        <f>SUM(G15:G28)</f>
        <v>4</v>
      </c>
      <c r="H29" s="62"/>
      <c r="I29" s="62"/>
      <c r="J29" s="62"/>
      <c r="K29" s="62">
        <f>SUM(K15:K28)</f>
        <v>0</v>
      </c>
      <c r="L29" s="77"/>
      <c r="M29" s="76"/>
    </row>
    <row r="30" spans="1:13" s="32" customFormat="1" ht="14.25">
      <c r="A30" s="67" t="s">
        <v>797</v>
      </c>
      <c r="B30" s="68"/>
      <c r="C30" s="68"/>
      <c r="D30" s="68">
        <f>SUM(D14+D29)</f>
        <v>39</v>
      </c>
      <c r="E30" s="68">
        <f>SUM(E14+E29)</f>
        <v>68</v>
      </c>
      <c r="F30" s="68">
        <f>SUM(F14+F29)</f>
        <v>0</v>
      </c>
      <c r="G30" s="68">
        <f>SUM(G14+G29)</f>
        <v>10</v>
      </c>
      <c r="H30" s="68"/>
      <c r="I30" s="68"/>
      <c r="J30" s="68"/>
      <c r="K30" s="68">
        <f>SUM(K14+K29)</f>
        <v>2</v>
      </c>
      <c r="L30" s="79"/>
      <c r="M30" s="76"/>
    </row>
    <row r="31" spans="1:13" s="32" customFormat="1" ht="60">
      <c r="A31" s="50" t="s">
        <v>798</v>
      </c>
      <c r="B31" s="53">
        <v>1</v>
      </c>
      <c r="C31" s="54" t="s">
        <v>799</v>
      </c>
      <c r="D31" s="53">
        <v>10</v>
      </c>
      <c r="E31" s="53">
        <v>14</v>
      </c>
      <c r="F31" s="54" t="s">
        <v>800</v>
      </c>
      <c r="G31" s="53">
        <v>0</v>
      </c>
      <c r="H31" s="53"/>
      <c r="I31" s="54"/>
      <c r="J31" s="54"/>
      <c r="K31" s="72">
        <v>1</v>
      </c>
      <c r="L31" s="73" t="s">
        <v>801</v>
      </c>
      <c r="M31" s="74"/>
    </row>
    <row r="32" spans="1:13" s="32" customFormat="1" ht="36">
      <c r="A32" s="55"/>
      <c r="B32" s="53">
        <v>2</v>
      </c>
      <c r="C32" s="54" t="s">
        <v>802</v>
      </c>
      <c r="D32" s="53">
        <v>1</v>
      </c>
      <c r="E32" s="53">
        <v>3</v>
      </c>
      <c r="F32" s="54" t="s">
        <v>803</v>
      </c>
      <c r="G32" s="53">
        <v>1</v>
      </c>
      <c r="H32" s="53" t="s">
        <v>804</v>
      </c>
      <c r="I32" s="54"/>
      <c r="J32" s="54"/>
      <c r="K32" s="72">
        <v>1</v>
      </c>
      <c r="L32" s="73" t="s">
        <v>805</v>
      </c>
      <c r="M32" s="74"/>
    </row>
    <row r="33" spans="1:13" s="32" customFormat="1" ht="24">
      <c r="A33" s="57"/>
      <c r="B33" s="53">
        <v>3</v>
      </c>
      <c r="C33" s="54" t="s">
        <v>806</v>
      </c>
      <c r="D33" s="53">
        <v>2</v>
      </c>
      <c r="E33" s="53">
        <v>5</v>
      </c>
      <c r="F33" s="54" t="s">
        <v>807</v>
      </c>
      <c r="G33" s="53">
        <v>0</v>
      </c>
      <c r="H33" s="53"/>
      <c r="I33" s="53"/>
      <c r="J33" s="53"/>
      <c r="K33" s="72"/>
      <c r="L33" s="73"/>
      <c r="M33" s="74"/>
    </row>
    <row r="34" spans="1:13" s="31" customFormat="1" ht="13.5">
      <c r="A34" s="61"/>
      <c r="B34" s="62" t="s">
        <v>765</v>
      </c>
      <c r="C34" s="62"/>
      <c r="D34" s="62">
        <f>SUM(D31:D33)</f>
        <v>13</v>
      </c>
      <c r="E34" s="62">
        <f>SUM(E31:E33)</f>
        <v>22</v>
      </c>
      <c r="F34" s="62">
        <f>SUM(F31:F33)</f>
        <v>0</v>
      </c>
      <c r="G34" s="62">
        <f>SUM(G31:G33)</f>
        <v>1</v>
      </c>
      <c r="H34" s="62"/>
      <c r="I34" s="62"/>
      <c r="J34" s="62"/>
      <c r="K34" s="62">
        <f>SUM(K31:K33)</f>
        <v>2</v>
      </c>
      <c r="L34" s="77"/>
      <c r="M34" s="76"/>
    </row>
    <row r="35" spans="1:13" s="31" customFormat="1" ht="12">
      <c r="A35" s="64" t="s">
        <v>808</v>
      </c>
      <c r="B35" s="53">
        <v>1</v>
      </c>
      <c r="C35" s="54" t="s">
        <v>809</v>
      </c>
      <c r="D35" s="53">
        <v>1</v>
      </c>
      <c r="E35" s="53">
        <v>2</v>
      </c>
      <c r="F35" s="54" t="s">
        <v>810</v>
      </c>
      <c r="G35" s="53">
        <v>0</v>
      </c>
      <c r="H35" s="53"/>
      <c r="I35" s="54"/>
      <c r="J35" s="54"/>
      <c r="K35" s="72">
        <v>1</v>
      </c>
      <c r="L35" s="73" t="s">
        <v>811</v>
      </c>
      <c r="M35" s="74"/>
    </row>
    <row r="36" spans="1:13" s="31" customFormat="1" ht="36" customHeight="1">
      <c r="A36" s="64"/>
      <c r="B36" s="53">
        <v>2</v>
      </c>
      <c r="C36" s="54" t="s">
        <v>812</v>
      </c>
      <c r="D36" s="53">
        <v>1</v>
      </c>
      <c r="E36" s="53">
        <v>1</v>
      </c>
      <c r="F36" s="54" t="s">
        <v>813</v>
      </c>
      <c r="G36" s="53">
        <v>0</v>
      </c>
      <c r="H36" s="53"/>
      <c r="I36" s="54"/>
      <c r="J36" s="54"/>
      <c r="K36" s="72">
        <v>0</v>
      </c>
      <c r="L36" s="73"/>
      <c r="M36" s="74"/>
    </row>
    <row r="37" spans="1:13" s="31" customFormat="1" ht="36.75" customHeight="1">
      <c r="A37" s="64"/>
      <c r="B37" s="53">
        <v>3</v>
      </c>
      <c r="C37" s="54" t="s">
        <v>814</v>
      </c>
      <c r="D37" s="53">
        <v>3</v>
      </c>
      <c r="E37" s="53">
        <v>5</v>
      </c>
      <c r="F37" s="54" t="s">
        <v>815</v>
      </c>
      <c r="G37" s="53">
        <v>0</v>
      </c>
      <c r="H37" s="53"/>
      <c r="I37" s="54"/>
      <c r="J37" s="54"/>
      <c r="K37" s="72">
        <v>0</v>
      </c>
      <c r="L37" s="73"/>
      <c r="M37" s="74"/>
    </row>
    <row r="38" spans="1:13" s="31" customFormat="1" ht="58.5" customHeight="1">
      <c r="A38" s="64"/>
      <c r="B38" s="53">
        <v>4</v>
      </c>
      <c r="C38" s="54" t="s">
        <v>816</v>
      </c>
      <c r="D38" s="53">
        <v>2</v>
      </c>
      <c r="E38" s="53">
        <v>4</v>
      </c>
      <c r="F38" s="54" t="s">
        <v>817</v>
      </c>
      <c r="G38" s="53">
        <v>0</v>
      </c>
      <c r="H38" s="53"/>
      <c r="I38" s="54"/>
      <c r="J38" s="54"/>
      <c r="K38" s="72">
        <v>0</v>
      </c>
      <c r="L38" s="73"/>
      <c r="M38" s="74"/>
    </row>
    <row r="39" spans="1:13" s="29" customFormat="1" ht="24">
      <c r="A39" s="64"/>
      <c r="B39" s="53">
        <v>5</v>
      </c>
      <c r="C39" s="54" t="s">
        <v>818</v>
      </c>
      <c r="D39" s="53">
        <v>3</v>
      </c>
      <c r="E39" s="53">
        <v>5</v>
      </c>
      <c r="F39" s="54" t="s">
        <v>819</v>
      </c>
      <c r="G39" s="53">
        <v>0</v>
      </c>
      <c r="H39" s="53"/>
      <c r="I39" s="54"/>
      <c r="J39" s="54"/>
      <c r="K39" s="72">
        <v>0</v>
      </c>
      <c r="L39" s="73"/>
      <c r="M39" s="74"/>
    </row>
    <row r="40" spans="1:13" s="29" customFormat="1" ht="24">
      <c r="A40" s="64"/>
      <c r="B40" s="53">
        <v>6</v>
      </c>
      <c r="C40" s="54" t="s">
        <v>820</v>
      </c>
      <c r="D40" s="53">
        <v>1</v>
      </c>
      <c r="E40" s="53">
        <v>3</v>
      </c>
      <c r="F40" s="54" t="s">
        <v>821</v>
      </c>
      <c r="G40" s="53">
        <v>1</v>
      </c>
      <c r="H40" s="53" t="s">
        <v>822</v>
      </c>
      <c r="I40" s="54"/>
      <c r="J40" s="54"/>
      <c r="K40" s="72">
        <v>1</v>
      </c>
      <c r="L40" s="73" t="s">
        <v>823</v>
      </c>
      <c r="M40" s="74"/>
    </row>
    <row r="41" spans="1:13" s="29" customFormat="1" ht="12">
      <c r="A41" s="64"/>
      <c r="B41" s="53">
        <v>7</v>
      </c>
      <c r="C41" s="54" t="s">
        <v>824</v>
      </c>
      <c r="D41" s="53">
        <v>1</v>
      </c>
      <c r="E41" s="53">
        <v>3</v>
      </c>
      <c r="F41" s="54" t="s">
        <v>825</v>
      </c>
      <c r="G41" s="53">
        <v>0</v>
      </c>
      <c r="H41" s="53"/>
      <c r="I41" s="54"/>
      <c r="J41" s="54"/>
      <c r="K41" s="72">
        <v>1</v>
      </c>
      <c r="L41" s="73" t="s">
        <v>826</v>
      </c>
      <c r="M41" s="74"/>
    </row>
    <row r="42" spans="1:13" s="29" customFormat="1" ht="12">
      <c r="A42" s="64"/>
      <c r="B42" s="53">
        <v>8</v>
      </c>
      <c r="C42" s="54" t="s">
        <v>827</v>
      </c>
      <c r="D42" s="53">
        <v>1</v>
      </c>
      <c r="E42" s="53">
        <v>1</v>
      </c>
      <c r="F42" s="54" t="s">
        <v>828</v>
      </c>
      <c r="G42" s="53">
        <v>0</v>
      </c>
      <c r="H42" s="53"/>
      <c r="I42" s="54"/>
      <c r="J42" s="54"/>
      <c r="K42" s="72">
        <v>0</v>
      </c>
      <c r="L42" s="73"/>
      <c r="M42" s="74"/>
    </row>
    <row r="43" spans="1:13" s="29" customFormat="1" ht="24">
      <c r="A43" s="64"/>
      <c r="B43" s="53">
        <v>9</v>
      </c>
      <c r="C43" s="54" t="s">
        <v>829</v>
      </c>
      <c r="D43" s="53">
        <v>2</v>
      </c>
      <c r="E43" s="53">
        <v>4</v>
      </c>
      <c r="F43" s="54" t="s">
        <v>830</v>
      </c>
      <c r="G43" s="53">
        <v>1</v>
      </c>
      <c r="H43" s="53" t="s">
        <v>831</v>
      </c>
      <c r="I43" s="54"/>
      <c r="J43" s="54"/>
      <c r="K43" s="72">
        <v>0</v>
      </c>
      <c r="L43" s="73"/>
      <c r="M43" s="74"/>
    </row>
    <row r="44" spans="1:13" s="29" customFormat="1" ht="12">
      <c r="A44" s="64"/>
      <c r="B44" s="53">
        <v>10</v>
      </c>
      <c r="C44" s="54" t="s">
        <v>832</v>
      </c>
      <c r="D44" s="53">
        <v>1</v>
      </c>
      <c r="E44" s="53">
        <v>1</v>
      </c>
      <c r="F44" s="54" t="s">
        <v>833</v>
      </c>
      <c r="G44" s="53">
        <v>0</v>
      </c>
      <c r="H44" s="53"/>
      <c r="I44" s="54"/>
      <c r="J44" s="54"/>
      <c r="K44" s="72">
        <v>0</v>
      </c>
      <c r="L44" s="73"/>
      <c r="M44" s="74"/>
    </row>
    <row r="45" spans="1:13" s="31" customFormat="1" ht="12">
      <c r="A45" s="64"/>
      <c r="B45" s="53">
        <v>11</v>
      </c>
      <c r="C45" s="54" t="s">
        <v>834</v>
      </c>
      <c r="D45" s="53">
        <v>1</v>
      </c>
      <c r="E45" s="53">
        <v>1</v>
      </c>
      <c r="F45" s="54" t="s">
        <v>835</v>
      </c>
      <c r="G45" s="53">
        <v>0</v>
      </c>
      <c r="H45" s="53"/>
      <c r="I45" s="54"/>
      <c r="J45" s="54"/>
      <c r="K45" s="72">
        <v>0</v>
      </c>
      <c r="L45" s="73"/>
      <c r="M45" s="74"/>
    </row>
    <row r="46" spans="1:13" s="32" customFormat="1" ht="14.25">
      <c r="A46" s="64"/>
      <c r="B46" s="53">
        <v>12</v>
      </c>
      <c r="C46" s="54" t="s">
        <v>836</v>
      </c>
      <c r="D46" s="53">
        <v>1</v>
      </c>
      <c r="E46" s="53">
        <v>2</v>
      </c>
      <c r="F46" s="54" t="s">
        <v>837</v>
      </c>
      <c r="G46" s="53">
        <v>0</v>
      </c>
      <c r="H46" s="53"/>
      <c r="I46" s="54"/>
      <c r="J46" s="54"/>
      <c r="K46" s="72">
        <v>0</v>
      </c>
      <c r="L46" s="73"/>
      <c r="M46" s="74"/>
    </row>
    <row r="47" spans="1:13" s="32" customFormat="1" ht="48">
      <c r="A47" s="64"/>
      <c r="B47" s="53">
        <v>13</v>
      </c>
      <c r="C47" s="54" t="s">
        <v>838</v>
      </c>
      <c r="D47" s="53">
        <v>1</v>
      </c>
      <c r="E47" s="53">
        <v>2</v>
      </c>
      <c r="F47" s="54" t="s">
        <v>839</v>
      </c>
      <c r="G47" s="53">
        <v>1</v>
      </c>
      <c r="H47" s="53" t="s">
        <v>840</v>
      </c>
      <c r="I47" s="54"/>
      <c r="J47" s="54"/>
      <c r="K47" s="72">
        <v>0</v>
      </c>
      <c r="L47" s="73"/>
      <c r="M47" s="74"/>
    </row>
    <row r="48" spans="1:13" s="32" customFormat="1" ht="14.25">
      <c r="A48" s="64"/>
      <c r="B48" s="53">
        <v>14</v>
      </c>
      <c r="C48" s="54" t="s">
        <v>841</v>
      </c>
      <c r="D48" s="53">
        <v>1</v>
      </c>
      <c r="E48" s="53">
        <v>3</v>
      </c>
      <c r="F48" s="54" t="s">
        <v>842</v>
      </c>
      <c r="G48" s="53">
        <v>0</v>
      </c>
      <c r="H48" s="53"/>
      <c r="I48" s="54"/>
      <c r="J48" s="54"/>
      <c r="K48" s="72">
        <v>0</v>
      </c>
      <c r="L48" s="73"/>
      <c r="M48" s="74"/>
    </row>
    <row r="49" spans="1:13" s="31" customFormat="1" ht="12">
      <c r="A49" s="64"/>
      <c r="B49" s="53">
        <v>15</v>
      </c>
      <c r="C49" s="54" t="s">
        <v>843</v>
      </c>
      <c r="D49" s="53">
        <v>1</v>
      </c>
      <c r="E49" s="53">
        <v>3</v>
      </c>
      <c r="F49" s="54" t="s">
        <v>844</v>
      </c>
      <c r="G49" s="53">
        <v>0</v>
      </c>
      <c r="H49" s="53"/>
      <c r="I49" s="54"/>
      <c r="J49" s="54"/>
      <c r="K49" s="72">
        <v>0</v>
      </c>
      <c r="L49" s="73"/>
      <c r="M49" s="74"/>
    </row>
    <row r="50" spans="1:13" s="31" customFormat="1" ht="12">
      <c r="A50" s="64"/>
      <c r="B50" s="53">
        <v>16</v>
      </c>
      <c r="C50" s="54" t="s">
        <v>845</v>
      </c>
      <c r="D50" s="53">
        <v>1</v>
      </c>
      <c r="E50" s="53">
        <v>2</v>
      </c>
      <c r="F50" s="54" t="s">
        <v>846</v>
      </c>
      <c r="G50" s="53">
        <v>0</v>
      </c>
      <c r="H50" s="53"/>
      <c r="I50" s="54"/>
      <c r="K50" s="72">
        <v>0</v>
      </c>
      <c r="L50" s="73"/>
      <c r="M50" s="74"/>
    </row>
    <row r="51" spans="1:13" s="31" customFormat="1" ht="12">
      <c r="A51" s="64"/>
      <c r="B51" s="53">
        <v>17</v>
      </c>
      <c r="C51" s="54" t="s">
        <v>847</v>
      </c>
      <c r="D51" s="53">
        <v>1</v>
      </c>
      <c r="E51" s="53">
        <v>1</v>
      </c>
      <c r="F51" s="54" t="s">
        <v>848</v>
      </c>
      <c r="G51" s="53">
        <v>0</v>
      </c>
      <c r="H51" s="53"/>
      <c r="I51" s="54"/>
      <c r="J51" s="54"/>
      <c r="K51" s="72">
        <v>0</v>
      </c>
      <c r="L51" s="73"/>
      <c r="M51" s="74"/>
    </row>
    <row r="52" spans="1:13" s="31" customFormat="1" ht="12">
      <c r="A52" s="64"/>
      <c r="B52" s="53">
        <v>18</v>
      </c>
      <c r="C52" s="54" t="s">
        <v>849</v>
      </c>
      <c r="D52" s="53">
        <v>1</v>
      </c>
      <c r="E52" s="53">
        <v>0</v>
      </c>
      <c r="F52" s="54"/>
      <c r="G52" s="53">
        <v>0</v>
      </c>
      <c r="H52" s="53"/>
      <c r="I52" s="54"/>
      <c r="J52" s="54"/>
      <c r="K52" s="72">
        <v>0</v>
      </c>
      <c r="L52" s="73"/>
      <c r="M52" s="74"/>
    </row>
    <row r="53" spans="1:13" s="31" customFormat="1" ht="12">
      <c r="A53" s="64"/>
      <c r="B53" s="53">
        <v>19</v>
      </c>
      <c r="C53" s="54" t="s">
        <v>850</v>
      </c>
      <c r="D53" s="53">
        <v>1</v>
      </c>
      <c r="E53" s="53">
        <v>1</v>
      </c>
      <c r="F53" s="54" t="s">
        <v>851</v>
      </c>
      <c r="G53" s="53">
        <v>0</v>
      </c>
      <c r="H53" s="53"/>
      <c r="I53" s="54"/>
      <c r="K53" s="72">
        <v>0</v>
      </c>
      <c r="L53" s="73"/>
      <c r="M53" s="74"/>
    </row>
    <row r="54" spans="1:13" s="31" customFormat="1" ht="12">
      <c r="A54" s="64"/>
      <c r="B54" s="53">
        <v>20</v>
      </c>
      <c r="C54" s="54" t="s">
        <v>852</v>
      </c>
      <c r="D54" s="53">
        <v>1</v>
      </c>
      <c r="E54" s="53">
        <v>1</v>
      </c>
      <c r="F54" s="54" t="s">
        <v>853</v>
      </c>
      <c r="G54" s="53">
        <v>0</v>
      </c>
      <c r="H54" s="53"/>
      <c r="I54" s="54" t="s">
        <v>853</v>
      </c>
      <c r="J54" s="54"/>
      <c r="K54" s="72">
        <v>0</v>
      </c>
      <c r="L54" s="73"/>
      <c r="M54" s="74"/>
    </row>
    <row r="55" spans="1:13" s="31" customFormat="1" ht="12">
      <c r="A55" s="64"/>
      <c r="B55" s="53">
        <v>21</v>
      </c>
      <c r="C55" s="54" t="s">
        <v>854</v>
      </c>
      <c r="D55" s="53">
        <v>1</v>
      </c>
      <c r="E55" s="53">
        <v>1</v>
      </c>
      <c r="F55" s="54" t="s">
        <v>855</v>
      </c>
      <c r="G55" s="53">
        <v>0</v>
      </c>
      <c r="H55" s="53"/>
      <c r="J55" s="54"/>
      <c r="K55" s="72">
        <v>0</v>
      </c>
      <c r="L55" s="73"/>
      <c r="M55" s="74"/>
    </row>
    <row r="56" spans="1:13" s="31" customFormat="1" ht="12">
      <c r="A56" s="64"/>
      <c r="B56" s="53">
        <v>22</v>
      </c>
      <c r="C56" s="54" t="s">
        <v>856</v>
      </c>
      <c r="D56" s="53">
        <v>1</v>
      </c>
      <c r="E56" s="53">
        <v>1</v>
      </c>
      <c r="F56" s="54" t="s">
        <v>857</v>
      </c>
      <c r="G56" s="53">
        <v>0</v>
      </c>
      <c r="H56" s="53"/>
      <c r="I56" s="53"/>
      <c r="J56" s="53"/>
      <c r="K56" s="72">
        <v>0</v>
      </c>
      <c r="L56" s="73"/>
      <c r="M56" s="74" t="s">
        <v>858</v>
      </c>
    </row>
    <row r="57" spans="1:13" s="31" customFormat="1" ht="13.5">
      <c r="A57" s="64"/>
      <c r="B57" s="62" t="s">
        <v>765</v>
      </c>
      <c r="C57" s="62"/>
      <c r="D57" s="62">
        <f>SUM(D35:D56)</f>
        <v>28</v>
      </c>
      <c r="E57" s="62">
        <f>SUM(E35:E56)</f>
        <v>47</v>
      </c>
      <c r="F57" s="62">
        <f>SUM(F35:F56)</f>
        <v>0</v>
      </c>
      <c r="G57" s="62">
        <f>SUM(G35:G56)</f>
        <v>3</v>
      </c>
      <c r="H57" s="62"/>
      <c r="I57" s="62"/>
      <c r="J57" s="62"/>
      <c r="K57" s="62">
        <f>SUM(K35:K56)</f>
        <v>3</v>
      </c>
      <c r="L57" s="77"/>
      <c r="M57" s="76"/>
    </row>
    <row r="58" spans="1:13" s="31" customFormat="1" ht="14.25">
      <c r="A58" s="67" t="s">
        <v>859</v>
      </c>
      <c r="B58" s="68"/>
      <c r="C58" s="68"/>
      <c r="D58" s="68">
        <f>D34+D57</f>
        <v>41</v>
      </c>
      <c r="E58" s="68">
        <f>SUM(E57+E34)</f>
        <v>69</v>
      </c>
      <c r="F58" s="68">
        <f>SUM(F57+F34)</f>
        <v>0</v>
      </c>
      <c r="G58" s="68">
        <f>SUM(G34+G57)</f>
        <v>4</v>
      </c>
      <c r="H58" s="68"/>
      <c r="I58" s="68"/>
      <c r="J58" s="68"/>
      <c r="K58" s="68">
        <f>SUM(K34+K57)</f>
        <v>5</v>
      </c>
      <c r="L58" s="79"/>
      <c r="M58" s="76"/>
    </row>
    <row r="59" spans="1:13" s="33" customFormat="1" ht="14.25">
      <c r="A59" s="69" t="s">
        <v>860</v>
      </c>
      <c r="B59" s="70"/>
      <c r="C59" s="70"/>
      <c r="D59" s="70">
        <f>D30+D58</f>
        <v>80</v>
      </c>
      <c r="E59" s="70">
        <f>E30+E58</f>
        <v>137</v>
      </c>
      <c r="F59" s="70"/>
      <c r="G59" s="70">
        <f>G30+G58</f>
        <v>14</v>
      </c>
      <c r="H59" s="70"/>
      <c r="I59" s="70"/>
      <c r="J59" s="70"/>
      <c r="K59" s="70">
        <f>K30+K58</f>
        <v>7</v>
      </c>
      <c r="L59" s="80"/>
      <c r="M59" s="81"/>
    </row>
    <row r="60" spans="1:13" s="34" customFormat="1" ht="48">
      <c r="A60" s="50" t="s">
        <v>861</v>
      </c>
      <c r="B60" s="51">
        <v>1</v>
      </c>
      <c r="C60" s="52" t="s">
        <v>862</v>
      </c>
      <c r="D60" s="51">
        <v>1</v>
      </c>
      <c r="E60" s="51">
        <v>2</v>
      </c>
      <c r="F60" s="52" t="s">
        <v>863</v>
      </c>
      <c r="G60" s="51">
        <v>2</v>
      </c>
      <c r="H60" s="51" t="s">
        <v>864</v>
      </c>
      <c r="I60" s="51"/>
      <c r="J60" s="51"/>
      <c r="K60" s="72">
        <v>0</v>
      </c>
      <c r="L60" s="73"/>
      <c r="M60" s="74" t="s">
        <v>21</v>
      </c>
    </row>
    <row r="61" spans="1:13" s="27" customFormat="1" ht="36">
      <c r="A61" s="55"/>
      <c r="B61" s="51">
        <v>2</v>
      </c>
      <c r="C61" s="52" t="s">
        <v>865</v>
      </c>
      <c r="D61" s="51">
        <v>5</v>
      </c>
      <c r="E61" s="51">
        <v>9</v>
      </c>
      <c r="F61" s="52" t="s">
        <v>866</v>
      </c>
      <c r="G61" s="51">
        <v>1</v>
      </c>
      <c r="H61" s="51" t="s">
        <v>867</v>
      </c>
      <c r="I61" s="51"/>
      <c r="J61" s="51"/>
      <c r="K61" s="72">
        <v>0</v>
      </c>
      <c r="L61" s="73"/>
      <c r="M61" s="74"/>
    </row>
    <row r="62" spans="1:13" s="27" customFormat="1" ht="14.25">
      <c r="A62" s="55"/>
      <c r="B62" s="51">
        <v>3</v>
      </c>
      <c r="C62" s="52" t="s">
        <v>868</v>
      </c>
      <c r="D62" s="51">
        <v>1</v>
      </c>
      <c r="E62" s="51">
        <v>1</v>
      </c>
      <c r="F62" s="52" t="s">
        <v>869</v>
      </c>
      <c r="G62" s="51">
        <v>0</v>
      </c>
      <c r="H62" s="51"/>
      <c r="I62" s="51"/>
      <c r="J62" s="51"/>
      <c r="K62" s="72">
        <v>0</v>
      </c>
      <c r="L62" s="73"/>
      <c r="M62" s="74"/>
    </row>
    <row r="63" spans="1:13" s="27" customFormat="1" ht="45">
      <c r="A63" s="55"/>
      <c r="B63" s="51">
        <v>4</v>
      </c>
      <c r="C63" s="52" t="s">
        <v>870</v>
      </c>
      <c r="D63" s="51">
        <v>4</v>
      </c>
      <c r="E63" s="51">
        <v>7</v>
      </c>
      <c r="F63" s="52" t="s">
        <v>871</v>
      </c>
      <c r="G63" s="51">
        <v>0</v>
      </c>
      <c r="H63" s="51"/>
      <c r="I63" s="51"/>
      <c r="J63" s="51"/>
      <c r="K63" s="72">
        <v>0</v>
      </c>
      <c r="L63" s="73"/>
      <c r="M63" s="74" t="s">
        <v>872</v>
      </c>
    </row>
    <row r="64" spans="1:13" s="27" customFormat="1" ht="14.25">
      <c r="A64" s="55"/>
      <c r="B64" s="51">
        <v>5</v>
      </c>
      <c r="C64" s="52" t="s">
        <v>873</v>
      </c>
      <c r="D64" s="51">
        <v>2</v>
      </c>
      <c r="E64" s="51">
        <v>3</v>
      </c>
      <c r="F64" s="52" t="s">
        <v>874</v>
      </c>
      <c r="G64" s="51">
        <v>0</v>
      </c>
      <c r="H64" s="51"/>
      <c r="I64" s="51"/>
      <c r="J64" s="51"/>
      <c r="K64" s="72">
        <v>0</v>
      </c>
      <c r="L64" s="73"/>
      <c r="M64" s="74"/>
    </row>
    <row r="65" spans="1:13" s="27" customFormat="1" ht="24">
      <c r="A65" s="55"/>
      <c r="B65" s="51">
        <v>6</v>
      </c>
      <c r="C65" s="52" t="s">
        <v>875</v>
      </c>
      <c r="D65" s="51">
        <v>2</v>
      </c>
      <c r="E65" s="51">
        <v>4</v>
      </c>
      <c r="F65" s="52" t="s">
        <v>876</v>
      </c>
      <c r="G65" s="51">
        <v>1</v>
      </c>
      <c r="H65" s="51" t="s">
        <v>877</v>
      </c>
      <c r="I65" s="51"/>
      <c r="J65" s="51"/>
      <c r="K65" s="72">
        <v>0</v>
      </c>
      <c r="L65" s="73"/>
      <c r="M65" s="74"/>
    </row>
    <row r="66" spans="1:13" s="27" customFormat="1" ht="14.25">
      <c r="A66" s="55"/>
      <c r="B66" s="51">
        <v>7</v>
      </c>
      <c r="C66" s="52" t="s">
        <v>878</v>
      </c>
      <c r="D66" s="51">
        <v>1</v>
      </c>
      <c r="E66" s="51">
        <v>2</v>
      </c>
      <c r="F66" s="52" t="s">
        <v>879</v>
      </c>
      <c r="G66" s="51">
        <v>0</v>
      </c>
      <c r="H66" s="51"/>
      <c r="I66" s="51"/>
      <c r="J66" s="51"/>
      <c r="K66" s="72">
        <v>0</v>
      </c>
      <c r="L66" s="73"/>
      <c r="M66" s="74"/>
    </row>
    <row r="67" spans="1:13" s="27" customFormat="1" ht="60">
      <c r="A67" s="55"/>
      <c r="B67" s="51">
        <v>8</v>
      </c>
      <c r="C67" s="52" t="s">
        <v>880</v>
      </c>
      <c r="D67" s="51">
        <v>7</v>
      </c>
      <c r="E67" s="51">
        <v>14</v>
      </c>
      <c r="F67" s="52" t="s">
        <v>881</v>
      </c>
      <c r="G67" s="51">
        <v>0</v>
      </c>
      <c r="H67" s="51"/>
      <c r="I67" s="51"/>
      <c r="J67" s="51"/>
      <c r="K67" s="72">
        <v>2</v>
      </c>
      <c r="L67" s="51" t="s">
        <v>882</v>
      </c>
      <c r="M67" s="74"/>
    </row>
    <row r="68" spans="1:13" s="27" customFormat="1" ht="14.25">
      <c r="A68" s="55"/>
      <c r="B68" s="51">
        <v>9</v>
      </c>
      <c r="C68" s="52" t="s">
        <v>883</v>
      </c>
      <c r="D68" s="51">
        <v>1</v>
      </c>
      <c r="E68" s="51">
        <v>2</v>
      </c>
      <c r="F68" s="52" t="s">
        <v>884</v>
      </c>
      <c r="G68" s="51">
        <v>0</v>
      </c>
      <c r="H68" s="51"/>
      <c r="I68" s="51"/>
      <c r="J68" s="51"/>
      <c r="K68" s="72">
        <v>0</v>
      </c>
      <c r="L68" s="73"/>
      <c r="M68" s="74"/>
    </row>
    <row r="69" spans="1:13" s="27" customFormat="1" ht="14.25">
      <c r="A69" s="57"/>
      <c r="B69" s="51">
        <v>10</v>
      </c>
      <c r="C69" s="52" t="s">
        <v>885</v>
      </c>
      <c r="D69" s="51">
        <v>1</v>
      </c>
      <c r="E69" s="51">
        <v>2</v>
      </c>
      <c r="F69" s="52" t="s">
        <v>886</v>
      </c>
      <c r="G69" s="51">
        <v>0</v>
      </c>
      <c r="H69" s="51"/>
      <c r="I69" s="51"/>
      <c r="J69" s="51"/>
      <c r="K69" s="72">
        <v>0</v>
      </c>
      <c r="L69" s="73"/>
      <c r="M69" s="74"/>
    </row>
    <row r="70" spans="1:13" s="27" customFormat="1" ht="132">
      <c r="A70" s="50" t="s">
        <v>887</v>
      </c>
      <c r="B70" s="51">
        <v>1</v>
      </c>
      <c r="C70" s="59" t="s">
        <v>762</v>
      </c>
      <c r="D70" s="59">
        <v>0</v>
      </c>
      <c r="E70" s="59">
        <v>6</v>
      </c>
      <c r="F70" s="60" t="s">
        <v>888</v>
      </c>
      <c r="G70" s="59">
        <v>0</v>
      </c>
      <c r="H70" s="59"/>
      <c r="I70" s="59"/>
      <c r="J70" s="59"/>
      <c r="K70" s="75"/>
      <c r="L70" s="59" t="s">
        <v>889</v>
      </c>
      <c r="M70" s="76"/>
    </row>
    <row r="71" spans="1:13" s="28" customFormat="1" ht="13.5">
      <c r="A71" s="61"/>
      <c r="B71" s="62" t="s">
        <v>765</v>
      </c>
      <c r="C71" s="62"/>
      <c r="D71" s="62">
        <f>SUM(D60:D70)</f>
        <v>25</v>
      </c>
      <c r="E71" s="62">
        <f>SUM(E60:E70)</f>
        <v>52</v>
      </c>
      <c r="F71" s="62">
        <f>SUM(F60:F70)</f>
        <v>0</v>
      </c>
      <c r="G71" s="62">
        <f>SUM(G60:G70)</f>
        <v>4</v>
      </c>
      <c r="H71" s="62"/>
      <c r="I71" s="62"/>
      <c r="J71" s="62"/>
      <c r="K71" s="62">
        <f>SUM(K60:K70)</f>
        <v>2</v>
      </c>
      <c r="L71" s="77"/>
      <c r="M71" s="76"/>
    </row>
    <row r="72" spans="1:13" s="27" customFormat="1" ht="36" customHeight="1">
      <c r="A72" s="50" t="s">
        <v>890</v>
      </c>
      <c r="B72" s="51">
        <v>1</v>
      </c>
      <c r="C72" s="54" t="s">
        <v>891</v>
      </c>
      <c r="D72" s="51">
        <v>4</v>
      </c>
      <c r="E72" s="51">
        <v>7</v>
      </c>
      <c r="F72" s="54" t="s">
        <v>892</v>
      </c>
      <c r="G72" s="53">
        <v>0</v>
      </c>
      <c r="H72" s="53"/>
      <c r="I72" s="53"/>
      <c r="J72" s="53"/>
      <c r="K72" s="72">
        <v>1</v>
      </c>
      <c r="L72" s="73" t="s">
        <v>893</v>
      </c>
      <c r="M72" s="74"/>
    </row>
    <row r="73" spans="1:13" s="27" customFormat="1" ht="48">
      <c r="A73" s="55"/>
      <c r="B73" s="51">
        <v>2</v>
      </c>
      <c r="C73" s="54" t="s">
        <v>894</v>
      </c>
      <c r="D73" s="51">
        <v>3</v>
      </c>
      <c r="E73" s="51">
        <v>5</v>
      </c>
      <c r="F73" s="54" t="s">
        <v>895</v>
      </c>
      <c r="G73" s="53">
        <v>2</v>
      </c>
      <c r="H73" s="53" t="s">
        <v>896</v>
      </c>
      <c r="I73" s="53"/>
      <c r="J73" s="53"/>
      <c r="K73" s="72"/>
      <c r="L73" s="73"/>
      <c r="M73" s="74"/>
    </row>
    <row r="74" spans="1:13" s="27" customFormat="1" ht="36">
      <c r="A74" s="55"/>
      <c r="B74" s="51">
        <v>3</v>
      </c>
      <c r="C74" s="54" t="s">
        <v>897</v>
      </c>
      <c r="D74" s="51">
        <v>4</v>
      </c>
      <c r="E74" s="51">
        <v>8</v>
      </c>
      <c r="F74" s="54" t="s">
        <v>898</v>
      </c>
      <c r="G74" s="53">
        <v>0</v>
      </c>
      <c r="H74" s="53"/>
      <c r="I74" s="53"/>
      <c r="J74" s="53"/>
      <c r="K74" s="72">
        <v>1</v>
      </c>
      <c r="L74" s="73" t="s">
        <v>899</v>
      </c>
      <c r="M74" s="74"/>
    </row>
    <row r="75" spans="1:13" s="27" customFormat="1" ht="14.25">
      <c r="A75" s="55"/>
      <c r="B75" s="51">
        <v>4</v>
      </c>
      <c r="C75" s="54" t="s">
        <v>900</v>
      </c>
      <c r="D75" s="51">
        <v>1</v>
      </c>
      <c r="E75" s="51">
        <v>3</v>
      </c>
      <c r="F75" s="54" t="s">
        <v>901</v>
      </c>
      <c r="G75" s="53">
        <v>0</v>
      </c>
      <c r="H75" s="53"/>
      <c r="I75" s="53"/>
      <c r="J75" s="53"/>
      <c r="K75" s="72">
        <v>0</v>
      </c>
      <c r="L75" s="73"/>
      <c r="M75" s="74"/>
    </row>
    <row r="76" spans="1:13" s="27" customFormat="1" ht="14.25">
      <c r="A76" s="55"/>
      <c r="B76" s="51">
        <v>5</v>
      </c>
      <c r="C76" s="54" t="s">
        <v>902</v>
      </c>
      <c r="D76" s="51">
        <v>1</v>
      </c>
      <c r="E76" s="51">
        <v>1</v>
      </c>
      <c r="F76" s="54" t="s">
        <v>903</v>
      </c>
      <c r="G76" s="53">
        <v>0</v>
      </c>
      <c r="H76" s="53"/>
      <c r="I76" s="53"/>
      <c r="J76" s="53"/>
      <c r="K76" s="72">
        <v>0</v>
      </c>
      <c r="L76" s="73"/>
      <c r="M76" s="74"/>
    </row>
    <row r="77" spans="1:13" s="27" customFormat="1" ht="43.5" customHeight="1">
      <c r="A77" s="55"/>
      <c r="B77" s="51">
        <v>6</v>
      </c>
      <c r="C77" s="82" t="s">
        <v>904</v>
      </c>
      <c r="D77" s="51">
        <v>4</v>
      </c>
      <c r="E77" s="51">
        <v>8</v>
      </c>
      <c r="F77" s="54" t="s">
        <v>905</v>
      </c>
      <c r="G77" s="53">
        <v>0</v>
      </c>
      <c r="H77" s="53"/>
      <c r="I77" s="53"/>
      <c r="J77" s="53"/>
      <c r="K77" s="72">
        <v>0</v>
      </c>
      <c r="L77" s="73"/>
      <c r="M77" s="74" t="s">
        <v>21</v>
      </c>
    </row>
    <row r="78" spans="1:13" s="27" customFormat="1" ht="24">
      <c r="A78" s="55"/>
      <c r="B78" s="51">
        <v>7</v>
      </c>
      <c r="C78" s="54" t="s">
        <v>906</v>
      </c>
      <c r="D78" s="51">
        <v>3</v>
      </c>
      <c r="E78" s="51">
        <v>6</v>
      </c>
      <c r="F78" s="54" t="s">
        <v>907</v>
      </c>
      <c r="G78" s="53">
        <v>0</v>
      </c>
      <c r="H78" s="53"/>
      <c r="I78" s="53"/>
      <c r="J78" s="53"/>
      <c r="K78" s="72">
        <v>0</v>
      </c>
      <c r="L78" s="73"/>
      <c r="M78" s="74"/>
    </row>
    <row r="79" spans="1:13" s="27" customFormat="1" ht="24">
      <c r="A79" s="55"/>
      <c r="B79" s="51">
        <v>8</v>
      </c>
      <c r="C79" s="54" t="s">
        <v>908</v>
      </c>
      <c r="D79" s="51">
        <v>2</v>
      </c>
      <c r="E79" s="51">
        <v>4</v>
      </c>
      <c r="F79" s="54" t="s">
        <v>909</v>
      </c>
      <c r="G79" s="53">
        <v>0</v>
      </c>
      <c r="H79" s="53"/>
      <c r="I79" s="53"/>
      <c r="J79" s="53"/>
      <c r="K79" s="72">
        <v>0</v>
      </c>
      <c r="L79" s="73"/>
      <c r="M79" s="74"/>
    </row>
    <row r="80" spans="1:13" s="27" customFormat="1" ht="24">
      <c r="A80" s="55"/>
      <c r="B80" s="51">
        <v>9</v>
      </c>
      <c r="C80" s="54" t="s">
        <v>910</v>
      </c>
      <c r="D80" s="51">
        <v>3</v>
      </c>
      <c r="E80" s="51">
        <v>5</v>
      </c>
      <c r="F80" s="54" t="s">
        <v>911</v>
      </c>
      <c r="G80" s="53">
        <v>0</v>
      </c>
      <c r="H80" s="53"/>
      <c r="I80" s="53"/>
      <c r="J80" s="53"/>
      <c r="K80" s="72">
        <v>0</v>
      </c>
      <c r="L80" s="73"/>
      <c r="M80" s="74"/>
    </row>
    <row r="81" spans="1:13" s="27" customFormat="1" ht="48">
      <c r="A81" s="55"/>
      <c r="B81" s="51">
        <v>10</v>
      </c>
      <c r="C81" s="54" t="s">
        <v>912</v>
      </c>
      <c r="D81" s="51">
        <v>5</v>
      </c>
      <c r="E81" s="51">
        <v>10</v>
      </c>
      <c r="F81" s="54" t="s">
        <v>913</v>
      </c>
      <c r="G81" s="53">
        <v>0</v>
      </c>
      <c r="H81" s="53"/>
      <c r="I81" s="53"/>
      <c r="J81" s="53"/>
      <c r="K81" s="72">
        <v>0</v>
      </c>
      <c r="L81" s="73"/>
      <c r="M81" s="74"/>
    </row>
    <row r="82" spans="1:13" s="27" customFormat="1" ht="14.25">
      <c r="A82" s="55"/>
      <c r="B82" s="51">
        <v>11</v>
      </c>
      <c r="C82" s="54" t="s">
        <v>914</v>
      </c>
      <c r="D82" s="51">
        <v>1</v>
      </c>
      <c r="E82" s="51">
        <v>3</v>
      </c>
      <c r="F82" s="54" t="s">
        <v>915</v>
      </c>
      <c r="G82" s="53">
        <v>0</v>
      </c>
      <c r="H82" s="53"/>
      <c r="I82" s="53"/>
      <c r="J82" s="53"/>
      <c r="K82" s="72">
        <v>0</v>
      </c>
      <c r="L82" s="73"/>
      <c r="M82" s="74"/>
    </row>
    <row r="83" spans="1:13" s="27" customFormat="1" ht="36">
      <c r="A83" s="55"/>
      <c r="B83" s="51">
        <v>12</v>
      </c>
      <c r="C83" s="82" t="s">
        <v>916</v>
      </c>
      <c r="D83" s="51">
        <v>1</v>
      </c>
      <c r="E83" s="51">
        <v>3</v>
      </c>
      <c r="F83" s="54" t="s">
        <v>917</v>
      </c>
      <c r="G83" s="53">
        <v>0</v>
      </c>
      <c r="H83" s="53"/>
      <c r="I83" s="53"/>
      <c r="J83" s="53"/>
      <c r="K83" s="72">
        <v>0</v>
      </c>
      <c r="L83" s="73"/>
      <c r="M83" s="74" t="s">
        <v>21</v>
      </c>
    </row>
    <row r="84" spans="1:13" s="27" customFormat="1" ht="22.5">
      <c r="A84" s="55"/>
      <c r="B84" s="51">
        <v>13</v>
      </c>
      <c r="C84" s="54" t="s">
        <v>918</v>
      </c>
      <c r="D84" s="51">
        <v>1</v>
      </c>
      <c r="E84" s="51">
        <v>3</v>
      </c>
      <c r="F84" s="54" t="s">
        <v>919</v>
      </c>
      <c r="G84" s="53">
        <v>0</v>
      </c>
      <c r="H84" s="53"/>
      <c r="I84" s="53"/>
      <c r="J84" s="53"/>
      <c r="K84" s="72">
        <v>0</v>
      </c>
      <c r="L84" s="73"/>
      <c r="M84" s="74" t="s">
        <v>21</v>
      </c>
    </row>
    <row r="85" spans="1:13" s="27" customFormat="1" ht="14.25">
      <c r="A85" s="55"/>
      <c r="B85" s="51">
        <v>14</v>
      </c>
      <c r="C85" s="54" t="s">
        <v>920</v>
      </c>
      <c r="D85" s="51">
        <v>1</v>
      </c>
      <c r="E85" s="51">
        <v>1</v>
      </c>
      <c r="F85" s="54" t="s">
        <v>921</v>
      </c>
      <c r="G85" s="53">
        <v>0</v>
      </c>
      <c r="H85" s="53"/>
      <c r="I85" s="53"/>
      <c r="J85" s="53"/>
      <c r="K85" s="72">
        <v>0</v>
      </c>
      <c r="L85" s="73"/>
      <c r="M85" s="74"/>
    </row>
    <row r="86" spans="1:13" s="27" customFormat="1" ht="14.25">
      <c r="A86" s="55"/>
      <c r="B86" s="51">
        <v>15</v>
      </c>
      <c r="C86" s="54" t="s">
        <v>922</v>
      </c>
      <c r="D86" s="51">
        <v>1</v>
      </c>
      <c r="E86" s="51">
        <v>1</v>
      </c>
      <c r="F86" s="54" t="s">
        <v>923</v>
      </c>
      <c r="G86" s="53">
        <v>0</v>
      </c>
      <c r="H86" s="53"/>
      <c r="I86" s="53"/>
      <c r="J86" s="53"/>
      <c r="K86" s="72">
        <v>0</v>
      </c>
      <c r="L86" s="73"/>
      <c r="M86" s="74"/>
    </row>
    <row r="87" spans="1:13" s="27" customFormat="1" ht="24">
      <c r="A87" s="55"/>
      <c r="B87" s="51">
        <v>16</v>
      </c>
      <c r="C87" s="54" t="s">
        <v>924</v>
      </c>
      <c r="D87" s="51">
        <v>1</v>
      </c>
      <c r="E87" s="51">
        <v>2</v>
      </c>
      <c r="F87" s="54" t="s">
        <v>925</v>
      </c>
      <c r="G87" s="53">
        <v>1</v>
      </c>
      <c r="H87" s="53" t="s">
        <v>926</v>
      </c>
      <c r="I87" s="53"/>
      <c r="J87" s="53"/>
      <c r="K87" s="72">
        <v>0</v>
      </c>
      <c r="L87" s="73"/>
      <c r="M87" s="74"/>
    </row>
    <row r="88" spans="1:13" s="27" customFormat="1" ht="36">
      <c r="A88" s="55"/>
      <c r="B88" s="51">
        <v>17</v>
      </c>
      <c r="C88" s="82" t="s">
        <v>927</v>
      </c>
      <c r="D88" s="51">
        <v>5</v>
      </c>
      <c r="E88" s="51">
        <v>9</v>
      </c>
      <c r="F88" s="54" t="s">
        <v>928</v>
      </c>
      <c r="G88" s="53">
        <v>0</v>
      </c>
      <c r="H88" s="53"/>
      <c r="I88" s="53"/>
      <c r="J88" s="53"/>
      <c r="K88" s="72">
        <v>1</v>
      </c>
      <c r="L88" s="73" t="s">
        <v>929</v>
      </c>
      <c r="M88" s="74" t="s">
        <v>21</v>
      </c>
    </row>
    <row r="89" spans="1:13" s="27" customFormat="1" ht="48">
      <c r="A89" s="55"/>
      <c r="B89" s="51">
        <v>18</v>
      </c>
      <c r="C89" s="82" t="s">
        <v>930</v>
      </c>
      <c r="D89" s="51">
        <v>7</v>
      </c>
      <c r="E89" s="51">
        <v>11</v>
      </c>
      <c r="F89" s="54" t="s">
        <v>931</v>
      </c>
      <c r="G89" s="53">
        <v>0</v>
      </c>
      <c r="H89" s="53"/>
      <c r="I89" s="53"/>
      <c r="J89" s="53"/>
      <c r="K89" s="72">
        <v>0</v>
      </c>
      <c r="L89" s="73"/>
      <c r="M89" s="74" t="s">
        <v>21</v>
      </c>
    </row>
    <row r="90" spans="1:13" s="27" customFormat="1" ht="132">
      <c r="A90" s="50" t="s">
        <v>932</v>
      </c>
      <c r="B90" s="51">
        <v>1</v>
      </c>
      <c r="C90" s="83" t="s">
        <v>762</v>
      </c>
      <c r="D90" s="83">
        <v>0</v>
      </c>
      <c r="E90" s="59">
        <v>1</v>
      </c>
      <c r="F90" s="84" t="s">
        <v>933</v>
      </c>
      <c r="G90" s="59">
        <v>0</v>
      </c>
      <c r="H90" s="59"/>
      <c r="I90" s="59"/>
      <c r="J90" s="59"/>
      <c r="K90" s="75">
        <v>0</v>
      </c>
      <c r="L90" s="75"/>
      <c r="M90" s="76"/>
    </row>
    <row r="91" spans="1:13" s="27" customFormat="1" ht="14.25">
      <c r="A91" s="61"/>
      <c r="B91" s="62" t="s">
        <v>765</v>
      </c>
      <c r="C91" s="62"/>
      <c r="D91" s="62">
        <f>SUM(D72:D90)</f>
        <v>48</v>
      </c>
      <c r="E91" s="62">
        <f>SUM(E72:E90)</f>
        <v>91</v>
      </c>
      <c r="F91" s="62">
        <f>SUM(F72:F90)</f>
        <v>0</v>
      </c>
      <c r="G91" s="62">
        <f>SUM(G72:G90)</f>
        <v>3</v>
      </c>
      <c r="H91" s="62"/>
      <c r="I91" s="62"/>
      <c r="J91" s="62"/>
      <c r="K91" s="62">
        <f>SUM(K72:K90)</f>
        <v>3</v>
      </c>
      <c r="L91" s="77"/>
      <c r="M91" s="76"/>
    </row>
    <row r="92" spans="1:13" s="28" customFormat="1" ht="14.25">
      <c r="A92" s="61"/>
      <c r="B92" s="68" t="s">
        <v>934</v>
      </c>
      <c r="C92" s="68"/>
      <c r="D92" s="68">
        <f>D91+D71</f>
        <v>73</v>
      </c>
      <c r="E92" s="68">
        <f>E91+E71</f>
        <v>143</v>
      </c>
      <c r="F92" s="68">
        <f>F91+F71</f>
        <v>0</v>
      </c>
      <c r="G92" s="68">
        <f>SUM(G71+G91)</f>
        <v>7</v>
      </c>
      <c r="H92" s="68"/>
      <c r="I92" s="68"/>
      <c r="J92" s="68"/>
      <c r="K92" s="68">
        <f>SUM(K71+K91)</f>
        <v>5</v>
      </c>
      <c r="L92" s="79"/>
      <c r="M92" s="76"/>
    </row>
    <row r="93" spans="1:13" s="32" customFormat="1" ht="36">
      <c r="A93" s="64" t="s">
        <v>935</v>
      </c>
      <c r="B93" s="53">
        <v>1</v>
      </c>
      <c r="C93" s="85" t="s">
        <v>935</v>
      </c>
      <c r="D93" s="51">
        <v>5</v>
      </c>
      <c r="E93" s="51">
        <v>8</v>
      </c>
      <c r="F93" s="52" t="s">
        <v>936</v>
      </c>
      <c r="G93" s="51">
        <v>0</v>
      </c>
      <c r="H93" s="51"/>
      <c r="I93" s="51"/>
      <c r="J93" s="51"/>
      <c r="K93" s="72">
        <v>0</v>
      </c>
      <c r="L93" s="73"/>
      <c r="M93" s="74"/>
    </row>
    <row r="94" spans="1:13" s="32" customFormat="1" ht="14.25">
      <c r="A94" s="64"/>
      <c r="B94" s="62" t="s">
        <v>765</v>
      </c>
      <c r="C94" s="62"/>
      <c r="D94" s="62">
        <f>SUM(D93)</f>
        <v>5</v>
      </c>
      <c r="E94" s="62">
        <f>SUM(E93)</f>
        <v>8</v>
      </c>
      <c r="F94" s="62">
        <f>SUM(F93)</f>
        <v>0</v>
      </c>
      <c r="G94" s="62">
        <f>SUM(G93)</f>
        <v>0</v>
      </c>
      <c r="H94" s="62"/>
      <c r="I94" s="62"/>
      <c r="J94" s="62"/>
      <c r="K94" s="62">
        <f>SUM(K93)</f>
        <v>0</v>
      </c>
      <c r="L94" s="77"/>
      <c r="M94" s="76"/>
    </row>
    <row r="95" spans="1:13" s="31" customFormat="1" ht="12">
      <c r="A95" s="64" t="s">
        <v>937</v>
      </c>
      <c r="B95" s="53">
        <v>1</v>
      </c>
      <c r="C95" s="54" t="s">
        <v>938</v>
      </c>
      <c r="D95" s="53">
        <v>1</v>
      </c>
      <c r="E95" s="53">
        <v>1</v>
      </c>
      <c r="F95" s="54" t="s">
        <v>939</v>
      </c>
      <c r="G95" s="53">
        <v>0</v>
      </c>
      <c r="H95" s="53"/>
      <c r="I95" s="54"/>
      <c r="J95" s="54"/>
      <c r="K95" s="72">
        <v>0</v>
      </c>
      <c r="L95" s="73"/>
      <c r="M95" s="78"/>
    </row>
    <row r="96" spans="1:13" s="31" customFormat="1" ht="12">
      <c r="A96" s="64"/>
      <c r="B96" s="53">
        <v>2</v>
      </c>
      <c r="C96" s="54" t="s">
        <v>940</v>
      </c>
      <c r="D96" s="53">
        <v>2</v>
      </c>
      <c r="E96" s="53">
        <v>3</v>
      </c>
      <c r="F96" s="54" t="s">
        <v>941</v>
      </c>
      <c r="G96" s="53">
        <v>0</v>
      </c>
      <c r="H96" s="53"/>
      <c r="I96" s="54"/>
      <c r="J96" s="54"/>
      <c r="K96" s="72">
        <v>0</v>
      </c>
      <c r="L96" s="73"/>
      <c r="M96" s="74"/>
    </row>
    <row r="97" spans="1:13" s="31" customFormat="1" ht="24">
      <c r="A97" s="64"/>
      <c r="B97" s="53">
        <v>3</v>
      </c>
      <c r="C97" s="54" t="s">
        <v>942</v>
      </c>
      <c r="D97" s="53">
        <v>1</v>
      </c>
      <c r="E97" s="53">
        <v>1</v>
      </c>
      <c r="F97" s="54" t="s">
        <v>943</v>
      </c>
      <c r="G97" s="53">
        <v>1</v>
      </c>
      <c r="H97" s="53" t="s">
        <v>944</v>
      </c>
      <c r="I97" s="54"/>
      <c r="J97" s="54"/>
      <c r="K97" s="72">
        <v>0</v>
      </c>
      <c r="L97" s="73"/>
      <c r="M97" s="74"/>
    </row>
    <row r="98" spans="1:13" s="31" customFormat="1" ht="22.5">
      <c r="A98" s="64"/>
      <c r="B98" s="53">
        <v>4</v>
      </c>
      <c r="C98" s="54" t="s">
        <v>945</v>
      </c>
      <c r="D98" s="53">
        <v>1</v>
      </c>
      <c r="E98" s="53">
        <v>2</v>
      </c>
      <c r="F98" s="54" t="s">
        <v>946</v>
      </c>
      <c r="G98" s="53">
        <v>0</v>
      </c>
      <c r="H98" s="53"/>
      <c r="I98" s="53"/>
      <c r="J98" s="54"/>
      <c r="K98" s="72">
        <v>0</v>
      </c>
      <c r="L98" s="73"/>
      <c r="M98" s="74" t="s">
        <v>21</v>
      </c>
    </row>
    <row r="99" spans="1:13" s="31" customFormat="1" ht="24">
      <c r="A99" s="64"/>
      <c r="B99" s="53">
        <v>5</v>
      </c>
      <c r="C99" s="54" t="s">
        <v>947</v>
      </c>
      <c r="D99" s="53">
        <v>1</v>
      </c>
      <c r="E99" s="53">
        <v>1</v>
      </c>
      <c r="F99" s="54" t="s">
        <v>948</v>
      </c>
      <c r="G99" s="53">
        <v>1</v>
      </c>
      <c r="H99" s="53" t="s">
        <v>949</v>
      </c>
      <c r="I99" s="54"/>
      <c r="J99" s="54"/>
      <c r="K99" s="72">
        <v>0</v>
      </c>
      <c r="L99" s="73"/>
      <c r="M99" s="78"/>
    </row>
    <row r="100" spans="1:13" s="31" customFormat="1" ht="12">
      <c r="A100" s="64"/>
      <c r="B100" s="53">
        <v>6</v>
      </c>
      <c r="C100" s="54" t="s">
        <v>950</v>
      </c>
      <c r="D100" s="53">
        <v>1</v>
      </c>
      <c r="E100" s="53">
        <v>1</v>
      </c>
      <c r="F100" s="54" t="s">
        <v>951</v>
      </c>
      <c r="G100" s="53">
        <v>0</v>
      </c>
      <c r="H100" s="53"/>
      <c r="I100" s="54"/>
      <c r="J100" s="54"/>
      <c r="K100" s="72">
        <v>0</v>
      </c>
      <c r="L100" s="73"/>
      <c r="M100" s="78"/>
    </row>
    <row r="101" spans="1:13" s="31" customFormat="1" ht="12">
      <c r="A101" s="64"/>
      <c r="B101" s="53">
        <v>7</v>
      </c>
      <c r="C101" s="54" t="s">
        <v>952</v>
      </c>
      <c r="D101" s="53">
        <v>2</v>
      </c>
      <c r="E101" s="53">
        <v>3</v>
      </c>
      <c r="F101" s="54" t="s">
        <v>953</v>
      </c>
      <c r="G101" s="53">
        <v>0</v>
      </c>
      <c r="H101" s="53"/>
      <c r="I101" s="54"/>
      <c r="J101" s="54"/>
      <c r="K101" s="72">
        <v>0</v>
      </c>
      <c r="L101" s="73"/>
      <c r="M101" s="74"/>
    </row>
    <row r="102" spans="1:13" s="31" customFormat="1" ht="22.5">
      <c r="A102" s="64"/>
      <c r="B102" s="53">
        <v>8</v>
      </c>
      <c r="C102" s="54" t="s">
        <v>954</v>
      </c>
      <c r="D102" s="53">
        <v>1</v>
      </c>
      <c r="E102" s="53">
        <v>2</v>
      </c>
      <c r="F102" s="54" t="s">
        <v>955</v>
      </c>
      <c r="G102" s="53">
        <v>0</v>
      </c>
      <c r="H102" s="53"/>
      <c r="I102" s="54"/>
      <c r="J102" s="54"/>
      <c r="K102" s="72">
        <v>0</v>
      </c>
      <c r="L102" s="73"/>
      <c r="M102" s="74" t="s">
        <v>21</v>
      </c>
    </row>
    <row r="103" spans="1:13" s="31" customFormat="1" ht="12">
      <c r="A103" s="64"/>
      <c r="B103" s="53">
        <v>9</v>
      </c>
      <c r="C103" s="54" t="s">
        <v>956</v>
      </c>
      <c r="D103" s="53">
        <v>1</v>
      </c>
      <c r="E103" s="53">
        <v>2</v>
      </c>
      <c r="F103" s="54" t="s">
        <v>957</v>
      </c>
      <c r="G103" s="53">
        <v>0</v>
      </c>
      <c r="H103" s="53"/>
      <c r="I103" s="54"/>
      <c r="J103" s="54"/>
      <c r="K103" s="72">
        <v>0</v>
      </c>
      <c r="L103" s="73"/>
      <c r="M103" s="74"/>
    </row>
    <row r="104" spans="1:13" s="31" customFormat="1" ht="22.5">
      <c r="A104" s="64"/>
      <c r="B104" s="53">
        <v>10</v>
      </c>
      <c r="C104" s="54" t="s">
        <v>958</v>
      </c>
      <c r="D104" s="53">
        <v>1</v>
      </c>
      <c r="E104" s="53">
        <v>2</v>
      </c>
      <c r="F104" s="54" t="s">
        <v>959</v>
      </c>
      <c r="G104" s="53">
        <v>0</v>
      </c>
      <c r="H104" s="53"/>
      <c r="I104" s="54"/>
      <c r="J104" s="54"/>
      <c r="K104" s="72">
        <v>0</v>
      </c>
      <c r="L104" s="73"/>
      <c r="M104" s="74" t="s">
        <v>21</v>
      </c>
    </row>
    <row r="105" spans="1:13" s="31" customFormat="1" ht="12">
      <c r="A105" s="64"/>
      <c r="B105" s="53">
        <v>11</v>
      </c>
      <c r="C105" s="54" t="s">
        <v>960</v>
      </c>
      <c r="D105" s="53">
        <v>1</v>
      </c>
      <c r="E105" s="53">
        <v>1</v>
      </c>
      <c r="F105" s="54" t="s">
        <v>961</v>
      </c>
      <c r="G105" s="53">
        <v>0</v>
      </c>
      <c r="H105" s="53"/>
      <c r="I105" s="54"/>
      <c r="J105" s="54"/>
      <c r="K105" s="72">
        <v>0</v>
      </c>
      <c r="L105" s="73"/>
      <c r="M105" s="78"/>
    </row>
    <row r="106" spans="1:13" s="31" customFormat="1" ht="13.5">
      <c r="A106" s="64"/>
      <c r="B106" s="62" t="s">
        <v>765</v>
      </c>
      <c r="C106" s="62"/>
      <c r="D106" s="62">
        <f>SUM(D95:D105)</f>
        <v>13</v>
      </c>
      <c r="E106" s="62">
        <f>SUM(E95:E105)</f>
        <v>19</v>
      </c>
      <c r="F106" s="62">
        <f>SUM(F95:F105)</f>
        <v>0</v>
      </c>
      <c r="G106" s="62">
        <f>SUM(G95:G105)</f>
        <v>2</v>
      </c>
      <c r="H106" s="62"/>
      <c r="I106" s="62"/>
      <c r="J106" s="62"/>
      <c r="K106" s="62">
        <f>SUM(K95:K105)</f>
        <v>0</v>
      </c>
      <c r="L106" s="77"/>
      <c r="M106" s="76"/>
    </row>
    <row r="107" spans="1:13" s="31" customFormat="1" ht="14.25">
      <c r="A107" s="67" t="s">
        <v>962</v>
      </c>
      <c r="B107" s="68"/>
      <c r="C107" s="68"/>
      <c r="D107" s="86">
        <f>SUM(D94+D106)</f>
        <v>18</v>
      </c>
      <c r="E107" s="87">
        <f>SUM(E94+E106)</f>
        <v>27</v>
      </c>
      <c r="F107" s="87">
        <f>SUM(F94+F106)</f>
        <v>0</v>
      </c>
      <c r="G107" s="87">
        <f>SUM(G94+G106)</f>
        <v>2</v>
      </c>
      <c r="H107" s="87"/>
      <c r="I107" s="87"/>
      <c r="J107" s="87"/>
      <c r="K107" s="87">
        <f>SUM(K94+K106)</f>
        <v>0</v>
      </c>
      <c r="L107" s="89"/>
      <c r="M107" s="90"/>
    </row>
    <row r="108" spans="1:13" s="33" customFormat="1" ht="14.25">
      <c r="A108" s="69" t="s">
        <v>963</v>
      </c>
      <c r="B108" s="70"/>
      <c r="C108" s="70"/>
      <c r="D108" s="70">
        <f>D92+D107</f>
        <v>91</v>
      </c>
      <c r="E108" s="70">
        <f>E92+E107</f>
        <v>170</v>
      </c>
      <c r="F108" s="70"/>
      <c r="G108" s="70">
        <f>G92+G107</f>
        <v>9</v>
      </c>
      <c r="H108" s="70"/>
      <c r="I108" s="70"/>
      <c r="J108" s="70"/>
      <c r="K108" s="70">
        <f>K92+K107</f>
        <v>5</v>
      </c>
      <c r="L108" s="80"/>
      <c r="M108" s="81"/>
    </row>
    <row r="109" spans="1:13" s="27" customFormat="1" ht="60.75" customHeight="1">
      <c r="A109" s="50" t="s">
        <v>964</v>
      </c>
      <c r="B109" s="51">
        <v>1</v>
      </c>
      <c r="C109" s="52" t="s">
        <v>965</v>
      </c>
      <c r="D109" s="51">
        <v>2</v>
      </c>
      <c r="E109" s="51">
        <v>5</v>
      </c>
      <c r="F109" s="52" t="s">
        <v>966</v>
      </c>
      <c r="G109" s="51">
        <v>0</v>
      </c>
      <c r="H109" s="51"/>
      <c r="I109" s="51"/>
      <c r="J109" s="51"/>
      <c r="K109" s="72">
        <v>0</v>
      </c>
      <c r="L109" s="73"/>
      <c r="M109" s="74"/>
    </row>
    <row r="110" spans="1:13" s="27" customFormat="1" ht="36">
      <c r="A110" s="55"/>
      <c r="B110" s="51">
        <v>2</v>
      </c>
      <c r="C110" s="52" t="s">
        <v>967</v>
      </c>
      <c r="D110" s="51">
        <v>5</v>
      </c>
      <c r="E110" s="51">
        <v>7</v>
      </c>
      <c r="F110" s="52" t="s">
        <v>968</v>
      </c>
      <c r="G110" s="51">
        <v>1</v>
      </c>
      <c r="H110" s="51" t="s">
        <v>969</v>
      </c>
      <c r="I110" s="51"/>
      <c r="J110" s="51"/>
      <c r="K110" s="72">
        <v>1</v>
      </c>
      <c r="L110" s="73" t="s">
        <v>970</v>
      </c>
      <c r="M110" s="74"/>
    </row>
    <row r="111" spans="1:13" s="27" customFormat="1" ht="48">
      <c r="A111" s="55"/>
      <c r="B111" s="51">
        <v>3</v>
      </c>
      <c r="C111" s="52" t="s">
        <v>971</v>
      </c>
      <c r="D111" s="51">
        <v>5</v>
      </c>
      <c r="E111" s="51">
        <v>6</v>
      </c>
      <c r="F111" s="52" t="s">
        <v>972</v>
      </c>
      <c r="G111" s="51">
        <v>1</v>
      </c>
      <c r="H111" s="51" t="s">
        <v>973</v>
      </c>
      <c r="I111" s="51"/>
      <c r="J111" s="51"/>
      <c r="K111" s="72">
        <v>0</v>
      </c>
      <c r="L111" s="73"/>
      <c r="M111" s="74"/>
    </row>
    <row r="112" spans="1:13" s="27" customFormat="1" ht="24">
      <c r="A112" s="55"/>
      <c r="B112" s="51">
        <v>4</v>
      </c>
      <c r="C112" s="52" t="s">
        <v>974</v>
      </c>
      <c r="D112" s="51">
        <v>3</v>
      </c>
      <c r="E112" s="51">
        <v>5</v>
      </c>
      <c r="F112" s="52" t="s">
        <v>975</v>
      </c>
      <c r="G112" s="51">
        <v>0</v>
      </c>
      <c r="H112" s="51"/>
      <c r="I112" s="51"/>
      <c r="J112" s="51"/>
      <c r="K112" s="72">
        <v>0</v>
      </c>
      <c r="L112" s="73"/>
      <c r="M112" s="74"/>
    </row>
    <row r="113" spans="1:13" s="27" customFormat="1" ht="14.25">
      <c r="A113" s="57"/>
      <c r="B113" s="51">
        <v>5</v>
      </c>
      <c r="C113" s="52" t="s">
        <v>976</v>
      </c>
      <c r="D113" s="51">
        <v>1</v>
      </c>
      <c r="E113" s="51">
        <v>1</v>
      </c>
      <c r="F113" s="52" t="s">
        <v>977</v>
      </c>
      <c r="G113" s="51">
        <v>0</v>
      </c>
      <c r="H113" s="51"/>
      <c r="I113" s="51"/>
      <c r="J113" s="51"/>
      <c r="K113" s="72">
        <v>0</v>
      </c>
      <c r="L113" s="73"/>
      <c r="M113" s="74"/>
    </row>
    <row r="114" spans="1:13" s="27" customFormat="1" ht="132">
      <c r="A114" s="50" t="s">
        <v>978</v>
      </c>
      <c r="B114" s="51">
        <v>1</v>
      </c>
      <c r="C114" s="83" t="s">
        <v>762</v>
      </c>
      <c r="D114" s="83">
        <v>0</v>
      </c>
      <c r="E114" s="59">
        <v>1</v>
      </c>
      <c r="F114" s="84" t="s">
        <v>979</v>
      </c>
      <c r="G114" s="59">
        <v>0</v>
      </c>
      <c r="H114" s="59"/>
      <c r="I114" s="84"/>
      <c r="J114" s="84"/>
      <c r="K114" s="75">
        <v>0</v>
      </c>
      <c r="L114" s="91"/>
      <c r="M114" s="76"/>
    </row>
    <row r="115" spans="1:13" s="27" customFormat="1" ht="14.25" customHeight="1">
      <c r="A115" s="61"/>
      <c r="B115" s="62" t="s">
        <v>765</v>
      </c>
      <c r="C115" s="62"/>
      <c r="D115" s="62">
        <f>SUM(D109:D114)</f>
        <v>16</v>
      </c>
      <c r="E115" s="62">
        <f>SUM(E109:E114)</f>
        <v>25</v>
      </c>
      <c r="F115" s="62">
        <f>SUM(F109:F114)</f>
        <v>0</v>
      </c>
      <c r="G115" s="62">
        <f>SUM(G109:G114)</f>
        <v>2</v>
      </c>
      <c r="H115" s="62"/>
      <c r="I115" s="62"/>
      <c r="J115" s="62"/>
      <c r="K115" s="62">
        <f>SUM(K109:K114)</f>
        <v>1</v>
      </c>
      <c r="L115" s="77"/>
      <c r="M115" s="76"/>
    </row>
    <row r="116" spans="1:13" s="27" customFormat="1" ht="14.25">
      <c r="A116" s="64" t="s">
        <v>980</v>
      </c>
      <c r="B116" s="51">
        <v>1</v>
      </c>
      <c r="C116" s="52" t="s">
        <v>981</v>
      </c>
      <c r="D116" s="51">
        <v>1</v>
      </c>
      <c r="E116" s="51">
        <v>1</v>
      </c>
      <c r="F116" s="52" t="s">
        <v>982</v>
      </c>
      <c r="G116" s="51">
        <v>0</v>
      </c>
      <c r="H116" s="51"/>
      <c r="I116" s="51"/>
      <c r="J116" s="51"/>
      <c r="K116" s="72">
        <v>0</v>
      </c>
      <c r="L116" s="73"/>
      <c r="M116" s="74"/>
    </row>
    <row r="117" spans="1:13" s="27" customFormat="1" ht="14.25">
      <c r="A117" s="64"/>
      <c r="B117" s="51">
        <v>2</v>
      </c>
      <c r="C117" s="52" t="s">
        <v>983</v>
      </c>
      <c r="D117" s="51">
        <v>1</v>
      </c>
      <c r="E117" s="51">
        <v>2</v>
      </c>
      <c r="F117" s="52" t="s">
        <v>984</v>
      </c>
      <c r="G117" s="51">
        <v>0</v>
      </c>
      <c r="H117" s="51"/>
      <c r="I117" s="51"/>
      <c r="J117" s="51"/>
      <c r="K117" s="72">
        <v>0</v>
      </c>
      <c r="L117" s="73"/>
      <c r="M117" s="74"/>
    </row>
    <row r="118" spans="1:13" s="27" customFormat="1" ht="14.25">
      <c r="A118" s="64"/>
      <c r="B118" s="51">
        <v>3</v>
      </c>
      <c r="C118" s="52" t="s">
        <v>985</v>
      </c>
      <c r="D118" s="51">
        <v>1</v>
      </c>
      <c r="E118" s="51">
        <v>3</v>
      </c>
      <c r="F118" s="52" t="s">
        <v>986</v>
      </c>
      <c r="G118" s="51">
        <v>0</v>
      </c>
      <c r="H118" s="51"/>
      <c r="I118" s="51"/>
      <c r="J118" s="51"/>
      <c r="K118" s="72">
        <v>0</v>
      </c>
      <c r="L118" s="73"/>
      <c r="M118" s="74"/>
    </row>
    <row r="119" spans="1:13" s="27" customFormat="1" ht="27" customHeight="1">
      <c r="A119" s="64"/>
      <c r="B119" s="51">
        <v>4</v>
      </c>
      <c r="C119" s="85" t="s">
        <v>987</v>
      </c>
      <c r="D119" s="51">
        <v>2</v>
      </c>
      <c r="E119" s="51">
        <v>4</v>
      </c>
      <c r="F119" s="52" t="s">
        <v>988</v>
      </c>
      <c r="G119" s="51">
        <v>0</v>
      </c>
      <c r="H119" s="51"/>
      <c r="I119" s="51"/>
      <c r="J119" s="51"/>
      <c r="K119" s="72">
        <v>1</v>
      </c>
      <c r="L119" s="73" t="s">
        <v>989</v>
      </c>
      <c r="M119" s="74" t="s">
        <v>21</v>
      </c>
    </row>
    <row r="120" spans="1:13" s="27" customFormat="1" ht="18.75" customHeight="1">
      <c r="A120" s="64"/>
      <c r="B120" s="51">
        <v>5</v>
      </c>
      <c r="C120" s="52" t="s">
        <v>990</v>
      </c>
      <c r="D120" s="51">
        <v>1</v>
      </c>
      <c r="E120" s="51">
        <v>1</v>
      </c>
      <c r="F120" s="52" t="s">
        <v>991</v>
      </c>
      <c r="G120" s="51">
        <v>0</v>
      </c>
      <c r="H120" s="51"/>
      <c r="I120" s="51"/>
      <c r="J120" s="51"/>
      <c r="K120" s="72">
        <v>0</v>
      </c>
      <c r="L120" s="73"/>
      <c r="M120" s="74"/>
    </row>
    <row r="121" spans="1:13" s="27" customFormat="1" ht="24">
      <c r="A121" s="64"/>
      <c r="B121" s="51">
        <v>6</v>
      </c>
      <c r="C121" s="52" t="s">
        <v>992</v>
      </c>
      <c r="D121" s="51">
        <v>1</v>
      </c>
      <c r="E121" s="51">
        <v>3</v>
      </c>
      <c r="F121" s="52" t="s">
        <v>993</v>
      </c>
      <c r="G121" s="51">
        <v>1</v>
      </c>
      <c r="H121" s="51" t="s">
        <v>994</v>
      </c>
      <c r="I121" s="51"/>
      <c r="J121" s="51"/>
      <c r="K121" s="72">
        <v>1</v>
      </c>
      <c r="L121" s="73" t="s">
        <v>995</v>
      </c>
      <c r="M121" s="74"/>
    </row>
    <row r="122" spans="1:13" s="27" customFormat="1" ht="60">
      <c r="A122" s="64"/>
      <c r="B122" s="88">
        <v>7</v>
      </c>
      <c r="C122" s="52" t="s">
        <v>996</v>
      </c>
      <c r="D122" s="51">
        <v>9</v>
      </c>
      <c r="E122" s="51">
        <v>14</v>
      </c>
      <c r="F122" s="52" t="s">
        <v>997</v>
      </c>
      <c r="H122" s="88"/>
      <c r="I122" s="51"/>
      <c r="J122" s="51"/>
      <c r="K122" s="72"/>
      <c r="L122" s="73"/>
      <c r="M122" s="74" t="s">
        <v>21</v>
      </c>
    </row>
    <row r="123" spans="1:13" s="27" customFormat="1" ht="24">
      <c r="A123" s="64"/>
      <c r="B123" s="51">
        <v>8</v>
      </c>
      <c r="C123" s="52" t="s">
        <v>998</v>
      </c>
      <c r="D123" s="51">
        <v>2</v>
      </c>
      <c r="E123" s="51">
        <v>4</v>
      </c>
      <c r="F123" s="52" t="s">
        <v>999</v>
      </c>
      <c r="G123" s="51">
        <v>0</v>
      </c>
      <c r="H123" s="51"/>
      <c r="I123" s="51"/>
      <c r="J123" s="51"/>
      <c r="K123" s="72">
        <v>0</v>
      </c>
      <c r="L123" s="73"/>
      <c r="M123" s="74"/>
    </row>
    <row r="124" spans="1:13" s="27" customFormat="1" ht="14.25">
      <c r="A124" s="64"/>
      <c r="B124" s="51">
        <v>9</v>
      </c>
      <c r="C124" s="52" t="s">
        <v>1000</v>
      </c>
      <c r="D124" s="51">
        <v>1</v>
      </c>
      <c r="E124" s="51">
        <v>2</v>
      </c>
      <c r="F124" s="52" t="s">
        <v>1001</v>
      </c>
      <c r="G124" s="51">
        <v>0</v>
      </c>
      <c r="H124" s="51"/>
      <c r="I124" s="51"/>
      <c r="J124" s="51"/>
      <c r="K124" s="72">
        <v>0</v>
      </c>
      <c r="L124" s="73"/>
      <c r="M124" s="92"/>
    </row>
    <row r="125" spans="1:13" s="27" customFormat="1" ht="24">
      <c r="A125" s="64"/>
      <c r="B125" s="51">
        <v>10</v>
      </c>
      <c r="C125" s="85" t="s">
        <v>1002</v>
      </c>
      <c r="D125" s="51">
        <v>2</v>
      </c>
      <c r="E125" s="51">
        <v>4</v>
      </c>
      <c r="F125" s="52" t="s">
        <v>1003</v>
      </c>
      <c r="G125" s="51">
        <v>0</v>
      </c>
      <c r="H125" s="51"/>
      <c r="I125" s="51"/>
      <c r="J125" s="51"/>
      <c r="K125" s="72">
        <v>0</v>
      </c>
      <c r="L125" s="73"/>
      <c r="M125" s="74" t="s">
        <v>21</v>
      </c>
    </row>
    <row r="126" spans="1:13" s="27" customFormat="1" ht="14.25">
      <c r="A126" s="64"/>
      <c r="B126" s="51">
        <v>11</v>
      </c>
      <c r="C126" s="85" t="s">
        <v>1004</v>
      </c>
      <c r="D126" s="51">
        <v>1</v>
      </c>
      <c r="E126" s="51">
        <v>1</v>
      </c>
      <c r="F126" s="52" t="s">
        <v>1005</v>
      </c>
      <c r="G126" s="51">
        <v>0</v>
      </c>
      <c r="H126" s="51"/>
      <c r="I126" s="51"/>
      <c r="J126" s="51"/>
      <c r="K126" s="72">
        <v>0</v>
      </c>
      <c r="L126" s="73"/>
      <c r="M126" s="93"/>
    </row>
    <row r="127" spans="1:13" s="27" customFormat="1" ht="14.25">
      <c r="A127" s="64"/>
      <c r="B127" s="51"/>
      <c r="C127" s="85" t="s">
        <v>1006</v>
      </c>
      <c r="D127" s="51"/>
      <c r="E127" s="51">
        <v>1</v>
      </c>
      <c r="F127" s="52" t="s">
        <v>1007</v>
      </c>
      <c r="G127" s="51">
        <v>0</v>
      </c>
      <c r="H127" s="51"/>
      <c r="I127" s="51"/>
      <c r="J127" s="51"/>
      <c r="K127" s="72">
        <v>0</v>
      </c>
      <c r="L127" s="73"/>
      <c r="M127" s="94"/>
    </row>
    <row r="128" spans="1:13" s="27" customFormat="1" ht="39" customHeight="1">
      <c r="A128" s="64"/>
      <c r="B128" s="51">
        <v>12</v>
      </c>
      <c r="C128" s="52" t="s">
        <v>1008</v>
      </c>
      <c r="D128" s="51">
        <v>2</v>
      </c>
      <c r="E128" s="51">
        <v>4</v>
      </c>
      <c r="F128" s="52" t="s">
        <v>1009</v>
      </c>
      <c r="G128" s="51">
        <v>0</v>
      </c>
      <c r="H128" s="51"/>
      <c r="I128" s="51"/>
      <c r="J128" s="51"/>
      <c r="K128" s="72">
        <v>0</v>
      </c>
      <c r="L128" s="73"/>
      <c r="M128" s="74"/>
    </row>
    <row r="129" spans="1:13" s="27" customFormat="1" ht="60">
      <c r="A129" s="64"/>
      <c r="B129" s="51">
        <v>13</v>
      </c>
      <c r="C129" s="52" t="s">
        <v>1010</v>
      </c>
      <c r="D129" s="51">
        <v>2</v>
      </c>
      <c r="E129" s="51">
        <v>6</v>
      </c>
      <c r="F129" s="52" t="s">
        <v>1011</v>
      </c>
      <c r="G129" s="51">
        <v>0</v>
      </c>
      <c r="H129" s="51"/>
      <c r="I129" s="51"/>
      <c r="J129" s="51"/>
      <c r="K129" s="72">
        <v>4</v>
      </c>
      <c r="L129" s="73" t="s">
        <v>1012</v>
      </c>
      <c r="M129" s="74"/>
    </row>
    <row r="130" spans="1:13" s="27" customFormat="1" ht="36">
      <c r="A130" s="64"/>
      <c r="B130" s="51">
        <v>14</v>
      </c>
      <c r="C130" s="85" t="s">
        <v>1013</v>
      </c>
      <c r="D130" s="51">
        <v>5</v>
      </c>
      <c r="E130" s="51">
        <v>8</v>
      </c>
      <c r="F130" s="52" t="s">
        <v>1014</v>
      </c>
      <c r="G130" s="51">
        <v>0</v>
      </c>
      <c r="H130" s="51"/>
      <c r="I130" s="51"/>
      <c r="J130" s="51"/>
      <c r="K130" s="72">
        <v>0</v>
      </c>
      <c r="L130" s="73"/>
      <c r="M130" s="74" t="s">
        <v>21</v>
      </c>
    </row>
    <row r="131" spans="1:13" s="27" customFormat="1" ht="14.25">
      <c r="A131" s="64"/>
      <c r="B131" s="51">
        <v>15</v>
      </c>
      <c r="C131" s="52" t="s">
        <v>1015</v>
      </c>
      <c r="D131" s="51">
        <v>1</v>
      </c>
      <c r="E131" s="51">
        <v>1</v>
      </c>
      <c r="F131" s="52" t="s">
        <v>1016</v>
      </c>
      <c r="G131" s="51">
        <v>0</v>
      </c>
      <c r="H131" s="51"/>
      <c r="I131" s="51"/>
      <c r="J131" s="51"/>
      <c r="K131" s="72">
        <v>0</v>
      </c>
      <c r="L131" s="73"/>
      <c r="M131" s="74"/>
    </row>
    <row r="132" spans="1:13" s="27" customFormat="1" ht="14.25">
      <c r="A132" s="64"/>
      <c r="B132" s="51">
        <v>16</v>
      </c>
      <c r="C132" s="52" t="s">
        <v>1017</v>
      </c>
      <c r="D132" s="51">
        <v>1</v>
      </c>
      <c r="E132" s="51">
        <v>1</v>
      </c>
      <c r="F132" s="52" t="s">
        <v>1018</v>
      </c>
      <c r="G132" s="51">
        <v>0</v>
      </c>
      <c r="H132" s="51"/>
      <c r="I132" s="51"/>
      <c r="J132" s="51"/>
      <c r="K132" s="72">
        <v>0</v>
      </c>
      <c r="L132" s="73"/>
      <c r="M132" s="74"/>
    </row>
    <row r="133" spans="1:13" s="27" customFormat="1" ht="24">
      <c r="A133" s="64"/>
      <c r="B133" s="51">
        <v>17</v>
      </c>
      <c r="C133" s="52" t="s">
        <v>1019</v>
      </c>
      <c r="D133" s="51">
        <v>1</v>
      </c>
      <c r="E133" s="51">
        <v>1</v>
      </c>
      <c r="F133" s="52" t="s">
        <v>1020</v>
      </c>
      <c r="G133" s="51">
        <v>1</v>
      </c>
      <c r="H133" s="51" t="s">
        <v>1021</v>
      </c>
      <c r="I133" s="51"/>
      <c r="J133" s="51"/>
      <c r="K133" s="72">
        <v>0</v>
      </c>
      <c r="L133" s="73"/>
      <c r="M133" s="74"/>
    </row>
    <row r="134" spans="1:13" s="27" customFormat="1" ht="14.25">
      <c r="A134" s="64"/>
      <c r="B134" s="51">
        <v>18</v>
      </c>
      <c r="C134" s="54" t="s">
        <v>1022</v>
      </c>
      <c r="D134" s="51">
        <v>1</v>
      </c>
      <c r="E134" s="51">
        <v>3</v>
      </c>
      <c r="F134" s="52" t="s">
        <v>1023</v>
      </c>
      <c r="G134" s="51">
        <v>0</v>
      </c>
      <c r="H134" s="51"/>
      <c r="I134" s="51"/>
      <c r="J134" s="51"/>
      <c r="K134" s="72">
        <v>0</v>
      </c>
      <c r="L134" s="73"/>
      <c r="M134" s="74"/>
    </row>
    <row r="135" spans="1:13" s="27" customFormat="1" ht="24">
      <c r="A135" s="64"/>
      <c r="B135" s="53">
        <v>19</v>
      </c>
      <c r="C135" s="54" t="s">
        <v>1024</v>
      </c>
      <c r="D135" s="51">
        <v>2</v>
      </c>
      <c r="E135" s="51">
        <v>4</v>
      </c>
      <c r="F135" s="52" t="s">
        <v>1025</v>
      </c>
      <c r="G135" s="51">
        <v>1</v>
      </c>
      <c r="H135" s="51" t="s">
        <v>1026</v>
      </c>
      <c r="I135" s="51"/>
      <c r="J135" s="51"/>
      <c r="K135" s="72">
        <v>0</v>
      </c>
      <c r="L135" s="73"/>
      <c r="M135" s="74"/>
    </row>
    <row r="136" spans="1:13" s="27" customFormat="1" ht="24">
      <c r="A136" s="64"/>
      <c r="B136" s="51">
        <v>20</v>
      </c>
      <c r="C136" s="54" t="s">
        <v>1027</v>
      </c>
      <c r="D136" s="51">
        <v>2</v>
      </c>
      <c r="E136" s="51">
        <v>4</v>
      </c>
      <c r="F136" s="52" t="s">
        <v>1028</v>
      </c>
      <c r="G136" s="51">
        <v>0</v>
      </c>
      <c r="H136" s="51"/>
      <c r="I136" s="51"/>
      <c r="J136" s="51"/>
      <c r="K136" s="72">
        <v>0</v>
      </c>
      <c r="L136" s="73"/>
      <c r="M136" s="74"/>
    </row>
    <row r="137" spans="1:13" s="27" customFormat="1" ht="48">
      <c r="A137" s="64"/>
      <c r="B137" s="53">
        <v>21</v>
      </c>
      <c r="C137" s="82" t="s">
        <v>1029</v>
      </c>
      <c r="D137" s="51">
        <v>4</v>
      </c>
      <c r="E137" s="51">
        <v>8</v>
      </c>
      <c r="F137" s="52" t="s">
        <v>1030</v>
      </c>
      <c r="G137" s="51"/>
      <c r="H137" s="51"/>
      <c r="I137" s="51"/>
      <c r="J137" s="51"/>
      <c r="K137" s="72">
        <v>0</v>
      </c>
      <c r="L137" s="73"/>
      <c r="M137" s="74" t="s">
        <v>21</v>
      </c>
    </row>
    <row r="138" spans="1:13" s="27" customFormat="1" ht="14.25" customHeight="1">
      <c r="A138" s="64"/>
      <c r="B138" s="62" t="s">
        <v>765</v>
      </c>
      <c r="C138" s="62"/>
      <c r="D138" s="62">
        <f>SUM(D116:D137)</f>
        <v>43</v>
      </c>
      <c r="E138" s="62">
        <f>SUM(E116:E137)</f>
        <v>80</v>
      </c>
      <c r="F138" s="62">
        <f>SUM(F116:F137)</f>
        <v>0</v>
      </c>
      <c r="G138" s="62">
        <f>SUM(G116:G137)</f>
        <v>3</v>
      </c>
      <c r="H138" s="62"/>
      <c r="I138" s="62"/>
      <c r="J138" s="62"/>
      <c r="K138" s="62">
        <f>SUM(K116:K137)</f>
        <v>6</v>
      </c>
      <c r="L138" s="77"/>
      <c r="M138" s="76"/>
    </row>
    <row r="139" spans="1:13" s="27" customFormat="1" ht="14.25" customHeight="1">
      <c r="A139" s="69" t="s">
        <v>1031</v>
      </c>
      <c r="B139" s="70"/>
      <c r="C139" s="70"/>
      <c r="D139" s="70">
        <f>D138+D115</f>
        <v>59</v>
      </c>
      <c r="E139" s="70">
        <f>E138+E115</f>
        <v>105</v>
      </c>
      <c r="F139" s="70">
        <f>F138+F115</f>
        <v>0</v>
      </c>
      <c r="G139" s="70">
        <f>SUM(G115+G138)</f>
        <v>5</v>
      </c>
      <c r="H139" s="70"/>
      <c r="I139" s="70"/>
      <c r="J139" s="70"/>
      <c r="K139" s="70">
        <f>SUM(K115+K138)</f>
        <v>7</v>
      </c>
      <c r="L139" s="80"/>
      <c r="M139" s="81"/>
    </row>
    <row r="140" spans="1:13" s="29" customFormat="1" ht="60">
      <c r="A140" s="50" t="s">
        <v>1032</v>
      </c>
      <c r="B140" s="51">
        <v>1</v>
      </c>
      <c r="C140" s="52" t="s">
        <v>1033</v>
      </c>
      <c r="D140" s="51">
        <v>9</v>
      </c>
      <c r="E140" s="51">
        <v>14</v>
      </c>
      <c r="F140" s="52" t="s">
        <v>1034</v>
      </c>
      <c r="G140" s="51">
        <v>2</v>
      </c>
      <c r="H140" s="51" t="s">
        <v>1035</v>
      </c>
      <c r="I140" s="52"/>
      <c r="J140" s="52"/>
      <c r="K140" s="72">
        <v>1</v>
      </c>
      <c r="L140" s="73" t="s">
        <v>1036</v>
      </c>
      <c r="M140" s="74" t="s">
        <v>21</v>
      </c>
    </row>
    <row r="141" spans="1:13" s="29" customFormat="1" ht="60">
      <c r="A141" s="55"/>
      <c r="B141" s="51">
        <v>2</v>
      </c>
      <c r="C141" s="52" t="s">
        <v>1037</v>
      </c>
      <c r="D141" s="51">
        <v>10</v>
      </c>
      <c r="E141" s="51">
        <v>15</v>
      </c>
      <c r="F141" s="52" t="s">
        <v>1038</v>
      </c>
      <c r="G141" s="51">
        <v>0</v>
      </c>
      <c r="I141" s="51"/>
      <c r="J141" s="52"/>
      <c r="K141" s="72">
        <v>1</v>
      </c>
      <c r="L141" s="73" t="s">
        <v>1039</v>
      </c>
      <c r="M141" s="74" t="s">
        <v>21</v>
      </c>
    </row>
    <row r="142" spans="1:13" s="29" customFormat="1" ht="24">
      <c r="A142" s="57"/>
      <c r="B142" s="51">
        <v>3</v>
      </c>
      <c r="C142" s="52" t="s">
        <v>1040</v>
      </c>
      <c r="D142" s="51">
        <v>3</v>
      </c>
      <c r="E142" s="51">
        <v>6</v>
      </c>
      <c r="F142" s="52" t="s">
        <v>1041</v>
      </c>
      <c r="G142" s="51">
        <v>0</v>
      </c>
      <c r="H142" s="51"/>
      <c r="I142" s="52"/>
      <c r="J142" s="52"/>
      <c r="K142" s="72">
        <v>1</v>
      </c>
      <c r="L142" s="73" t="s">
        <v>1042</v>
      </c>
      <c r="M142" s="74"/>
    </row>
    <row r="143" spans="1:13" s="29" customFormat="1" ht="132">
      <c r="A143" s="50" t="s">
        <v>1043</v>
      </c>
      <c r="B143" s="51">
        <v>1</v>
      </c>
      <c r="C143" s="59" t="s">
        <v>762</v>
      </c>
      <c r="D143" s="59">
        <v>0</v>
      </c>
      <c r="E143" s="59">
        <v>4</v>
      </c>
      <c r="F143" s="95" t="s">
        <v>1044</v>
      </c>
      <c r="G143" s="59">
        <v>0</v>
      </c>
      <c r="H143" s="59"/>
      <c r="I143" s="84"/>
      <c r="J143" s="84"/>
      <c r="K143" s="75"/>
      <c r="L143" s="95" t="s">
        <v>1045</v>
      </c>
      <c r="M143" s="76"/>
    </row>
    <row r="144" spans="1:13" s="31" customFormat="1" ht="13.5">
      <c r="A144" s="61"/>
      <c r="B144" s="62" t="s">
        <v>765</v>
      </c>
      <c r="C144" s="62"/>
      <c r="D144" s="62">
        <f>SUM(D140:D143)</f>
        <v>22</v>
      </c>
      <c r="E144" s="62">
        <f>SUM(E140:E143)</f>
        <v>39</v>
      </c>
      <c r="F144" s="62">
        <f>SUM(F140:F143)</f>
        <v>0</v>
      </c>
      <c r="G144" s="62">
        <f>SUM(G140:G143)</f>
        <v>2</v>
      </c>
      <c r="H144" s="62"/>
      <c r="I144" s="62"/>
      <c r="J144" s="62"/>
      <c r="K144" s="62">
        <f>SUM(K140:K143)</f>
        <v>3</v>
      </c>
      <c r="L144" s="77"/>
      <c r="M144" s="76"/>
    </row>
    <row r="145" spans="1:13" s="31" customFormat="1" ht="36" customHeight="1">
      <c r="A145" s="50" t="s">
        <v>1046</v>
      </c>
      <c r="B145" s="53">
        <v>1</v>
      </c>
      <c r="C145" s="54" t="s">
        <v>1047</v>
      </c>
      <c r="D145" s="53">
        <v>4</v>
      </c>
      <c r="E145" s="53">
        <v>7</v>
      </c>
      <c r="F145" s="54" t="s">
        <v>1048</v>
      </c>
      <c r="G145" s="53">
        <v>1</v>
      </c>
      <c r="H145" s="53" t="s">
        <v>1049</v>
      </c>
      <c r="I145" s="54"/>
      <c r="J145" s="54"/>
      <c r="K145" s="72">
        <v>0</v>
      </c>
      <c r="L145" s="73"/>
      <c r="M145" s="78"/>
    </row>
    <row r="146" spans="1:13" s="31" customFormat="1" ht="24">
      <c r="A146" s="55"/>
      <c r="B146" s="53">
        <v>2</v>
      </c>
      <c r="C146" s="54" t="s">
        <v>1050</v>
      </c>
      <c r="D146" s="53">
        <v>2</v>
      </c>
      <c r="E146" s="53">
        <v>4</v>
      </c>
      <c r="F146" s="54" t="s">
        <v>1051</v>
      </c>
      <c r="G146" s="53">
        <v>0</v>
      </c>
      <c r="H146" s="53"/>
      <c r="I146" s="54"/>
      <c r="J146" s="54"/>
      <c r="K146" s="72">
        <v>0</v>
      </c>
      <c r="L146" s="73"/>
      <c r="M146" s="74"/>
    </row>
    <row r="147" spans="1:13" s="31" customFormat="1" ht="24">
      <c r="A147" s="55"/>
      <c r="B147" s="53">
        <v>3</v>
      </c>
      <c r="C147" s="54" t="s">
        <v>1052</v>
      </c>
      <c r="D147" s="53">
        <v>3</v>
      </c>
      <c r="E147" s="53">
        <v>5</v>
      </c>
      <c r="F147" s="54" t="s">
        <v>1053</v>
      </c>
      <c r="G147" s="53">
        <v>0</v>
      </c>
      <c r="H147" s="53"/>
      <c r="I147" s="54"/>
      <c r="J147" s="54"/>
      <c r="K147" s="72">
        <v>0</v>
      </c>
      <c r="L147" s="73"/>
      <c r="M147" s="74"/>
    </row>
    <row r="148" spans="1:13" s="31" customFormat="1" ht="12">
      <c r="A148" s="55"/>
      <c r="B148" s="53">
        <v>4</v>
      </c>
      <c r="C148" s="54" t="s">
        <v>1054</v>
      </c>
      <c r="D148" s="53">
        <v>1</v>
      </c>
      <c r="E148" s="53">
        <v>2</v>
      </c>
      <c r="F148" s="54" t="s">
        <v>1055</v>
      </c>
      <c r="G148" s="53">
        <v>0</v>
      </c>
      <c r="H148" s="53"/>
      <c r="I148" s="54"/>
      <c r="J148" s="54"/>
      <c r="K148" s="72">
        <v>0</v>
      </c>
      <c r="L148" s="73"/>
      <c r="M148" s="74"/>
    </row>
    <row r="149" spans="1:13" s="31" customFormat="1" ht="24">
      <c r="A149" s="55"/>
      <c r="B149" s="53">
        <v>5</v>
      </c>
      <c r="C149" s="54" t="s">
        <v>1056</v>
      </c>
      <c r="D149" s="53">
        <v>2</v>
      </c>
      <c r="E149" s="53">
        <v>4</v>
      </c>
      <c r="F149" s="54" t="s">
        <v>1057</v>
      </c>
      <c r="G149" s="53">
        <v>0</v>
      </c>
      <c r="H149" s="96"/>
      <c r="I149" s="53"/>
      <c r="J149" s="54"/>
      <c r="K149" s="72">
        <v>0</v>
      </c>
      <c r="L149" s="73"/>
      <c r="M149" s="74"/>
    </row>
    <row r="150" spans="1:13" s="31" customFormat="1" ht="36">
      <c r="A150" s="55"/>
      <c r="B150" s="53" t="s">
        <v>1058</v>
      </c>
      <c r="C150" s="54" t="s">
        <v>1059</v>
      </c>
      <c r="D150" s="53">
        <v>2</v>
      </c>
      <c r="E150" s="53">
        <v>7</v>
      </c>
      <c r="F150" s="54" t="s">
        <v>1060</v>
      </c>
      <c r="G150" s="53">
        <v>0</v>
      </c>
      <c r="H150" s="53"/>
      <c r="I150" s="53"/>
      <c r="J150" s="53"/>
      <c r="K150" s="72"/>
      <c r="L150" s="73"/>
      <c r="M150" s="74"/>
    </row>
    <row r="151" spans="1:13" s="31" customFormat="1" ht="12">
      <c r="A151" s="55"/>
      <c r="B151" s="53">
        <v>8</v>
      </c>
      <c r="C151" s="54" t="s">
        <v>1061</v>
      </c>
      <c r="D151" s="53">
        <v>1</v>
      </c>
      <c r="E151" s="53">
        <v>1</v>
      </c>
      <c r="F151" s="54" t="s">
        <v>1062</v>
      </c>
      <c r="G151" s="53">
        <v>0</v>
      </c>
      <c r="H151" s="53"/>
      <c r="I151" s="54"/>
      <c r="J151" s="54"/>
      <c r="K151" s="72">
        <v>0</v>
      </c>
      <c r="L151" s="73"/>
      <c r="M151" s="74"/>
    </row>
    <row r="152" spans="1:13" s="31" customFormat="1" ht="24">
      <c r="A152" s="55"/>
      <c r="B152" s="53">
        <v>9</v>
      </c>
      <c r="C152" s="54" t="s">
        <v>1063</v>
      </c>
      <c r="D152" s="53">
        <v>2</v>
      </c>
      <c r="E152" s="53">
        <v>4</v>
      </c>
      <c r="F152" s="54" t="s">
        <v>1064</v>
      </c>
      <c r="G152" s="53">
        <v>0</v>
      </c>
      <c r="H152" s="53"/>
      <c r="I152" s="53"/>
      <c r="J152" s="54"/>
      <c r="K152" s="72">
        <v>0</v>
      </c>
      <c r="L152" s="73"/>
      <c r="M152" s="74"/>
    </row>
    <row r="153" spans="1:13" s="31" customFormat="1" ht="36">
      <c r="A153" s="55"/>
      <c r="B153" s="53" t="s">
        <v>1065</v>
      </c>
      <c r="C153" s="54" t="s">
        <v>1066</v>
      </c>
      <c r="D153" s="53">
        <v>1</v>
      </c>
      <c r="E153" s="53">
        <v>2</v>
      </c>
      <c r="F153" s="54" t="s">
        <v>1067</v>
      </c>
      <c r="G153" s="53">
        <v>0</v>
      </c>
      <c r="H153" s="53"/>
      <c r="I153" s="54"/>
      <c r="J153" s="54"/>
      <c r="K153" s="72">
        <v>0</v>
      </c>
      <c r="L153" s="73"/>
      <c r="M153" s="74"/>
    </row>
    <row r="154" spans="1:13" s="31" customFormat="1" ht="36">
      <c r="A154" s="55"/>
      <c r="B154" s="53">
        <v>12</v>
      </c>
      <c r="C154" s="54" t="s">
        <v>1068</v>
      </c>
      <c r="D154" s="53">
        <v>4</v>
      </c>
      <c r="E154" s="53">
        <v>6</v>
      </c>
      <c r="F154" s="54" t="s">
        <v>1069</v>
      </c>
      <c r="G154" s="53">
        <v>0</v>
      </c>
      <c r="H154" s="53"/>
      <c r="I154" s="54"/>
      <c r="J154" s="54"/>
      <c r="K154" s="72">
        <v>0</v>
      </c>
      <c r="L154" s="73"/>
      <c r="M154" s="74"/>
    </row>
    <row r="155" spans="1:13" s="31" customFormat="1" ht="24">
      <c r="A155" s="55"/>
      <c r="B155" s="53">
        <v>13</v>
      </c>
      <c r="C155" s="54" t="s">
        <v>1070</v>
      </c>
      <c r="D155" s="53">
        <v>4</v>
      </c>
      <c r="E155" s="53">
        <v>6</v>
      </c>
      <c r="F155" s="54" t="s">
        <v>1071</v>
      </c>
      <c r="G155" s="53">
        <v>0</v>
      </c>
      <c r="H155" s="53"/>
      <c r="I155" s="53"/>
      <c r="J155" s="54"/>
      <c r="K155" s="72">
        <v>0</v>
      </c>
      <c r="L155" s="73"/>
      <c r="M155" s="74"/>
    </row>
    <row r="156" spans="1:13" s="31" customFormat="1" ht="12">
      <c r="A156" s="55"/>
      <c r="B156" s="53">
        <v>14</v>
      </c>
      <c r="C156" s="54" t="s">
        <v>1072</v>
      </c>
      <c r="D156" s="53">
        <v>1</v>
      </c>
      <c r="E156" s="53">
        <v>3</v>
      </c>
      <c r="F156" s="54" t="s">
        <v>1073</v>
      </c>
      <c r="G156" s="53">
        <v>0</v>
      </c>
      <c r="H156" s="53"/>
      <c r="I156" s="54"/>
      <c r="J156" s="54"/>
      <c r="K156" s="72">
        <v>0</v>
      </c>
      <c r="L156" s="73"/>
      <c r="M156" s="74"/>
    </row>
    <row r="157" spans="1:13" s="31" customFormat="1" ht="12">
      <c r="A157" s="55"/>
      <c r="B157" s="53">
        <v>15</v>
      </c>
      <c r="C157" s="54" t="s">
        <v>1074</v>
      </c>
      <c r="D157" s="53">
        <v>1</v>
      </c>
      <c r="E157" s="53">
        <v>3</v>
      </c>
      <c r="F157" s="54" t="s">
        <v>1075</v>
      </c>
      <c r="G157" s="53">
        <v>0</v>
      </c>
      <c r="H157" s="53"/>
      <c r="I157" s="54"/>
      <c r="J157" s="54"/>
      <c r="K157" s="72">
        <v>0</v>
      </c>
      <c r="L157" s="73"/>
      <c r="M157" s="74"/>
    </row>
    <row r="158" spans="1:13" s="31" customFormat="1" ht="12">
      <c r="A158" s="55"/>
      <c r="B158" s="53">
        <v>16</v>
      </c>
      <c r="C158" s="54" t="s">
        <v>1076</v>
      </c>
      <c r="D158" s="53">
        <v>1</v>
      </c>
      <c r="E158" s="53">
        <v>3</v>
      </c>
      <c r="F158" s="54" t="s">
        <v>1077</v>
      </c>
      <c r="G158" s="53">
        <v>0</v>
      </c>
      <c r="H158" s="53"/>
      <c r="I158" s="54"/>
      <c r="J158" s="54"/>
      <c r="K158" s="72">
        <v>0</v>
      </c>
      <c r="L158" s="73"/>
      <c r="M158" s="74"/>
    </row>
    <row r="159" spans="1:13" s="31" customFormat="1" ht="12">
      <c r="A159" s="55"/>
      <c r="B159" s="53">
        <v>17</v>
      </c>
      <c r="C159" s="54" t="s">
        <v>1078</v>
      </c>
      <c r="D159" s="53">
        <v>1</v>
      </c>
      <c r="E159" s="53">
        <v>1</v>
      </c>
      <c r="F159" s="54" t="s">
        <v>1079</v>
      </c>
      <c r="G159" s="53">
        <v>0</v>
      </c>
      <c r="H159" s="53"/>
      <c r="I159" s="54"/>
      <c r="J159" s="54"/>
      <c r="K159" s="72">
        <v>0</v>
      </c>
      <c r="L159" s="73"/>
      <c r="M159" s="78"/>
    </row>
    <row r="160" spans="1:13" s="31" customFormat="1" ht="12">
      <c r="A160" s="55"/>
      <c r="B160" s="53">
        <v>18</v>
      </c>
      <c r="C160" s="54" t="s">
        <v>1080</v>
      </c>
      <c r="D160" s="53">
        <v>1</v>
      </c>
      <c r="E160" s="53">
        <v>1</v>
      </c>
      <c r="F160" s="54" t="s">
        <v>1081</v>
      </c>
      <c r="G160" s="53">
        <v>0</v>
      </c>
      <c r="H160" s="53"/>
      <c r="I160" s="54"/>
      <c r="J160" s="54"/>
      <c r="K160" s="72">
        <v>0</v>
      </c>
      <c r="L160" s="73"/>
      <c r="M160" s="74"/>
    </row>
    <row r="161" spans="1:13" s="29" customFormat="1" ht="12">
      <c r="A161" s="55"/>
      <c r="B161" s="53">
        <v>19</v>
      </c>
      <c r="C161" s="54" t="s">
        <v>1082</v>
      </c>
      <c r="D161" s="53">
        <v>1</v>
      </c>
      <c r="E161" s="53">
        <v>1</v>
      </c>
      <c r="F161" s="54" t="s">
        <v>1083</v>
      </c>
      <c r="G161" s="53">
        <v>0</v>
      </c>
      <c r="H161" s="53"/>
      <c r="I161" s="54"/>
      <c r="J161" s="54"/>
      <c r="K161" s="72">
        <v>0</v>
      </c>
      <c r="L161" s="73"/>
      <c r="M161" s="74"/>
    </row>
    <row r="162" spans="1:13" s="29" customFormat="1" ht="12">
      <c r="A162" s="55"/>
      <c r="B162" s="53">
        <v>20</v>
      </c>
      <c r="C162" s="54" t="s">
        <v>1084</v>
      </c>
      <c r="D162" s="53">
        <v>1</v>
      </c>
      <c r="E162" s="53">
        <v>0</v>
      </c>
      <c r="F162" s="54"/>
      <c r="G162" s="53">
        <v>0</v>
      </c>
      <c r="H162" s="53"/>
      <c r="I162" s="54"/>
      <c r="J162" s="54"/>
      <c r="K162" s="72">
        <v>0</v>
      </c>
      <c r="L162" s="73"/>
      <c r="M162" s="78"/>
    </row>
    <row r="163" spans="1:13" s="29" customFormat="1" ht="36">
      <c r="A163" s="57"/>
      <c r="B163" s="53" t="s">
        <v>1085</v>
      </c>
      <c r="C163" s="52" t="s">
        <v>1086</v>
      </c>
      <c r="D163" s="51">
        <v>2</v>
      </c>
      <c r="E163" s="51">
        <v>4</v>
      </c>
      <c r="F163" s="52" t="s">
        <v>1087</v>
      </c>
      <c r="G163" s="51">
        <v>1</v>
      </c>
      <c r="H163" s="53" t="s">
        <v>1088</v>
      </c>
      <c r="I163" s="54"/>
      <c r="J163" s="54"/>
      <c r="K163" s="72">
        <v>1</v>
      </c>
      <c r="L163" s="73" t="s">
        <v>1089</v>
      </c>
      <c r="M163" s="74"/>
    </row>
    <row r="164" spans="1:13" s="29" customFormat="1" ht="132">
      <c r="A164" s="50" t="s">
        <v>1090</v>
      </c>
      <c r="B164" s="51">
        <v>1</v>
      </c>
      <c r="C164" s="59" t="s">
        <v>762</v>
      </c>
      <c r="D164" s="59">
        <v>0</v>
      </c>
      <c r="E164" s="59">
        <v>1</v>
      </c>
      <c r="F164" s="95" t="s">
        <v>431</v>
      </c>
      <c r="G164" s="59">
        <v>0</v>
      </c>
      <c r="H164" s="59"/>
      <c r="I164" s="59"/>
      <c r="J164" s="59"/>
      <c r="K164" s="75"/>
      <c r="L164" s="59" t="s">
        <v>731</v>
      </c>
      <c r="M164" s="76"/>
    </row>
    <row r="165" spans="1:13" s="29" customFormat="1" ht="13.5">
      <c r="A165" s="61"/>
      <c r="B165" s="62" t="s">
        <v>765</v>
      </c>
      <c r="C165" s="62"/>
      <c r="D165" s="62">
        <f>SUM(D145:D164)</f>
        <v>35</v>
      </c>
      <c r="E165" s="62">
        <f>SUM(E145:E164)</f>
        <v>65</v>
      </c>
      <c r="F165" s="62">
        <f>SUM(F145:F164)</f>
        <v>0</v>
      </c>
      <c r="G165" s="62">
        <f>SUM(G145:G164)</f>
        <v>2</v>
      </c>
      <c r="H165" s="62"/>
      <c r="I165" s="62"/>
      <c r="J165" s="62"/>
      <c r="K165" s="62">
        <f>SUM(K145:K164)</f>
        <v>1</v>
      </c>
      <c r="L165" s="77"/>
      <c r="M165" s="76"/>
    </row>
    <row r="166" spans="1:13" s="29" customFormat="1" ht="14.25">
      <c r="A166" s="67" t="s">
        <v>1091</v>
      </c>
      <c r="B166" s="68"/>
      <c r="C166" s="68"/>
      <c r="D166" s="68">
        <f>SUM(D144+D165)</f>
        <v>57</v>
      </c>
      <c r="E166" s="68">
        <f>SUM(E144+E165)</f>
        <v>104</v>
      </c>
      <c r="F166" s="68">
        <f>SUM(F144+F165)</f>
        <v>0</v>
      </c>
      <c r="G166" s="68">
        <f>SUM(G144+G165)</f>
        <v>4</v>
      </c>
      <c r="H166" s="68"/>
      <c r="I166" s="68"/>
      <c r="J166" s="68"/>
      <c r="K166" s="68">
        <f>SUM(K144+K165)</f>
        <v>4</v>
      </c>
      <c r="L166" s="79"/>
      <c r="M166" s="76"/>
    </row>
    <row r="167" spans="1:13" s="31" customFormat="1" ht="39.75" customHeight="1">
      <c r="A167" s="50" t="s">
        <v>1092</v>
      </c>
      <c r="B167" s="51" t="s">
        <v>1093</v>
      </c>
      <c r="C167" s="52" t="s">
        <v>1094</v>
      </c>
      <c r="D167" s="51">
        <v>2</v>
      </c>
      <c r="E167" s="51">
        <v>5</v>
      </c>
      <c r="F167" s="54" t="s">
        <v>1095</v>
      </c>
      <c r="G167" s="51">
        <v>0</v>
      </c>
      <c r="H167" s="51"/>
      <c r="I167" s="51"/>
      <c r="J167" s="51"/>
      <c r="K167" s="72">
        <v>0</v>
      </c>
      <c r="L167" s="73"/>
      <c r="M167" s="74" t="s">
        <v>21</v>
      </c>
    </row>
    <row r="168" spans="1:13" s="31" customFormat="1" ht="24">
      <c r="A168" s="55"/>
      <c r="B168" s="51">
        <v>2</v>
      </c>
      <c r="C168" s="52" t="s">
        <v>1096</v>
      </c>
      <c r="D168" s="51">
        <v>3</v>
      </c>
      <c r="E168" s="51">
        <v>5</v>
      </c>
      <c r="F168" s="52" t="s">
        <v>1097</v>
      </c>
      <c r="G168" s="51">
        <v>1</v>
      </c>
      <c r="H168" s="51" t="s">
        <v>1098</v>
      </c>
      <c r="I168" s="51"/>
      <c r="J168" s="51"/>
      <c r="K168" s="72">
        <v>0</v>
      </c>
      <c r="L168" s="73"/>
      <c r="M168" s="74"/>
    </row>
    <row r="169" spans="1:13" s="32" customFormat="1" ht="14.25">
      <c r="A169" s="55"/>
      <c r="B169" s="51">
        <v>3</v>
      </c>
      <c r="C169" s="52" t="s">
        <v>1099</v>
      </c>
      <c r="D169" s="51">
        <v>1</v>
      </c>
      <c r="E169" s="51">
        <v>2</v>
      </c>
      <c r="F169" s="52" t="s">
        <v>1100</v>
      </c>
      <c r="G169" s="51">
        <v>0</v>
      </c>
      <c r="H169" s="51"/>
      <c r="I169" s="85"/>
      <c r="J169" s="51"/>
      <c r="K169" s="72">
        <v>0</v>
      </c>
      <c r="L169" s="73"/>
      <c r="M169" s="74"/>
    </row>
    <row r="170" spans="1:13" s="31" customFormat="1" ht="24">
      <c r="A170" s="57"/>
      <c r="B170" s="51">
        <v>5</v>
      </c>
      <c r="C170" s="52" t="s">
        <v>1101</v>
      </c>
      <c r="D170" s="51">
        <v>1</v>
      </c>
      <c r="E170" s="51">
        <v>1</v>
      </c>
      <c r="F170" s="54" t="s">
        <v>1102</v>
      </c>
      <c r="G170" s="53">
        <v>0</v>
      </c>
      <c r="H170" s="51"/>
      <c r="I170" s="51"/>
      <c r="J170" s="51"/>
      <c r="K170" s="72">
        <v>0</v>
      </c>
      <c r="L170" s="73"/>
      <c r="M170" s="74"/>
    </row>
    <row r="171" spans="1:13" s="29" customFormat="1" ht="13.5">
      <c r="A171" s="61"/>
      <c r="B171" s="97" t="s">
        <v>1103</v>
      </c>
      <c r="C171" s="97"/>
      <c r="D171" s="62">
        <f>SUM(D167:D170)</f>
        <v>7</v>
      </c>
      <c r="E171" s="62">
        <f>SUM(E167:E170)</f>
        <v>13</v>
      </c>
      <c r="F171" s="62">
        <f>SUM(F167:F170)</f>
        <v>0</v>
      </c>
      <c r="G171" s="62">
        <f>SUM(G167:G170)</f>
        <v>1</v>
      </c>
      <c r="H171" s="62"/>
      <c r="I171" s="62"/>
      <c r="J171" s="62"/>
      <c r="K171" s="62">
        <f>SUM(K167:K170)</f>
        <v>0</v>
      </c>
      <c r="L171" s="77"/>
      <c r="M171" s="76"/>
    </row>
    <row r="172" spans="1:13" s="31" customFormat="1" ht="14.25">
      <c r="A172" s="69" t="s">
        <v>1104</v>
      </c>
      <c r="B172" s="70"/>
      <c r="C172" s="70"/>
      <c r="D172" s="70">
        <f>D166+D171</f>
        <v>64</v>
      </c>
      <c r="E172" s="70">
        <f>E166+E171</f>
        <v>117</v>
      </c>
      <c r="F172" s="98"/>
      <c r="G172" s="98">
        <f>G166+G171</f>
        <v>5</v>
      </c>
      <c r="H172" s="98"/>
      <c r="I172" s="98"/>
      <c r="J172" s="98"/>
      <c r="K172" s="98">
        <f>K166+K171</f>
        <v>4</v>
      </c>
      <c r="L172" s="99"/>
      <c r="M172" s="100"/>
    </row>
    <row r="173" spans="1:13" s="29" customFormat="1" ht="24">
      <c r="A173" s="50" t="s">
        <v>1105</v>
      </c>
      <c r="B173" s="51">
        <v>1</v>
      </c>
      <c r="C173" s="52" t="s">
        <v>1106</v>
      </c>
      <c r="D173" s="51">
        <v>3</v>
      </c>
      <c r="E173" s="51">
        <v>6</v>
      </c>
      <c r="F173" s="52" t="s">
        <v>1107</v>
      </c>
      <c r="G173" s="51">
        <v>0</v>
      </c>
      <c r="H173" s="51"/>
      <c r="I173" s="52"/>
      <c r="J173" s="52"/>
      <c r="K173" s="72">
        <v>0</v>
      </c>
      <c r="L173" s="73"/>
      <c r="M173" s="74"/>
    </row>
    <row r="174" spans="1:13" s="29" customFormat="1" ht="36.75" customHeight="1">
      <c r="A174" s="55"/>
      <c r="B174" s="51">
        <v>2</v>
      </c>
      <c r="C174" s="52" t="s">
        <v>1108</v>
      </c>
      <c r="D174" s="51">
        <v>4</v>
      </c>
      <c r="E174" s="51">
        <v>6</v>
      </c>
      <c r="F174" s="52" t="s">
        <v>1109</v>
      </c>
      <c r="G174" s="51"/>
      <c r="H174" s="51"/>
      <c r="I174" s="52"/>
      <c r="J174" s="52"/>
      <c r="K174" s="72">
        <v>0</v>
      </c>
      <c r="L174" s="73"/>
      <c r="M174" s="74" t="s">
        <v>21</v>
      </c>
    </row>
    <row r="175" spans="1:13" s="29" customFormat="1" ht="78.75" customHeight="1">
      <c r="A175" s="57"/>
      <c r="B175" s="88">
        <v>3</v>
      </c>
      <c r="C175" s="85" t="s">
        <v>1110</v>
      </c>
      <c r="D175" s="51">
        <v>8</v>
      </c>
      <c r="E175" s="51">
        <v>18</v>
      </c>
      <c r="F175" s="54" t="s">
        <v>1111</v>
      </c>
      <c r="G175" s="53">
        <v>0</v>
      </c>
      <c r="H175" s="51"/>
      <c r="I175" s="52"/>
      <c r="J175" s="52"/>
      <c r="K175" s="72">
        <v>1</v>
      </c>
      <c r="L175" s="73" t="s">
        <v>1112</v>
      </c>
      <c r="M175" s="74"/>
    </row>
    <row r="176" spans="1:13" s="29" customFormat="1" ht="132">
      <c r="A176" s="50" t="s">
        <v>1113</v>
      </c>
      <c r="B176" s="51">
        <v>1</v>
      </c>
      <c r="C176" s="59" t="s">
        <v>762</v>
      </c>
      <c r="D176" s="59">
        <v>0</v>
      </c>
      <c r="E176" s="59">
        <v>1</v>
      </c>
      <c r="F176" s="84" t="s">
        <v>1114</v>
      </c>
      <c r="G176" s="59">
        <v>0</v>
      </c>
      <c r="H176" s="59"/>
      <c r="I176" s="84"/>
      <c r="J176" s="84"/>
      <c r="K176" s="75"/>
      <c r="L176" s="91"/>
      <c r="M176" s="76"/>
    </row>
    <row r="177" spans="1:13" s="35" customFormat="1" ht="13.5">
      <c r="A177" s="61"/>
      <c r="B177" s="62" t="s">
        <v>765</v>
      </c>
      <c r="C177" s="62"/>
      <c r="D177" s="62">
        <f>SUM(D173:D176)</f>
        <v>15</v>
      </c>
      <c r="E177" s="62">
        <f>SUM(E173:E176)</f>
        <v>31</v>
      </c>
      <c r="F177" s="62">
        <v>28</v>
      </c>
      <c r="G177" s="62">
        <f>SUM(G173:G176)</f>
        <v>0</v>
      </c>
      <c r="H177" s="62"/>
      <c r="I177" s="62"/>
      <c r="J177" s="62"/>
      <c r="K177" s="62">
        <f>SUM(K173:K176)</f>
        <v>1</v>
      </c>
      <c r="L177" s="77"/>
      <c r="M177" s="76"/>
    </row>
    <row r="178" spans="1:13" s="31" customFormat="1" ht="96">
      <c r="A178" s="64" t="s">
        <v>1115</v>
      </c>
      <c r="B178" s="53">
        <v>1</v>
      </c>
      <c r="C178" s="54" t="s">
        <v>1116</v>
      </c>
      <c r="D178" s="53">
        <v>12</v>
      </c>
      <c r="E178" s="53">
        <v>23</v>
      </c>
      <c r="F178" s="54" t="s">
        <v>1117</v>
      </c>
      <c r="G178" s="53">
        <v>0</v>
      </c>
      <c r="H178" s="53"/>
      <c r="I178" s="54"/>
      <c r="J178" s="54"/>
      <c r="K178" s="72">
        <v>0</v>
      </c>
      <c r="L178" s="73"/>
      <c r="M178" s="74"/>
    </row>
    <row r="179" spans="1:13" s="31" customFormat="1" ht="36">
      <c r="A179" s="64"/>
      <c r="B179" s="53">
        <v>2</v>
      </c>
      <c r="C179" s="54" t="s">
        <v>1118</v>
      </c>
      <c r="D179" s="53">
        <v>5</v>
      </c>
      <c r="E179" s="53">
        <v>9</v>
      </c>
      <c r="F179" s="54" t="s">
        <v>1119</v>
      </c>
      <c r="G179" s="53">
        <v>0</v>
      </c>
      <c r="H179" s="53"/>
      <c r="I179" s="54"/>
      <c r="J179" s="54"/>
      <c r="K179" s="72">
        <v>0</v>
      </c>
      <c r="L179" s="73"/>
      <c r="M179" s="78"/>
    </row>
    <row r="180" spans="1:13" s="31" customFormat="1" ht="32.25" customHeight="1">
      <c r="A180" s="64"/>
      <c r="B180" s="53">
        <v>3</v>
      </c>
      <c r="C180" s="54" t="s">
        <v>1120</v>
      </c>
      <c r="D180" s="53">
        <v>1</v>
      </c>
      <c r="E180" s="53">
        <v>3</v>
      </c>
      <c r="F180" s="54" t="s">
        <v>1121</v>
      </c>
      <c r="G180" s="53">
        <v>0</v>
      </c>
      <c r="H180" s="53"/>
      <c r="I180" s="54"/>
      <c r="J180" s="54"/>
      <c r="K180" s="72">
        <v>0</v>
      </c>
      <c r="L180" s="73"/>
      <c r="M180" s="74"/>
    </row>
    <row r="181" spans="1:13" s="31" customFormat="1" ht="36">
      <c r="A181" s="64"/>
      <c r="B181" s="53">
        <v>4</v>
      </c>
      <c r="C181" s="54" t="s">
        <v>1122</v>
      </c>
      <c r="D181" s="53">
        <v>4</v>
      </c>
      <c r="E181" s="53">
        <v>7</v>
      </c>
      <c r="F181" s="54" t="s">
        <v>1123</v>
      </c>
      <c r="G181" s="53">
        <v>0</v>
      </c>
      <c r="H181" s="53"/>
      <c r="I181" s="54"/>
      <c r="J181" s="53"/>
      <c r="K181" s="72">
        <v>0</v>
      </c>
      <c r="L181" s="73"/>
      <c r="M181" s="74"/>
    </row>
    <row r="182" spans="1:13" s="31" customFormat="1" ht="36">
      <c r="A182" s="64"/>
      <c r="B182" s="53">
        <v>5</v>
      </c>
      <c r="C182" s="54" t="s">
        <v>1124</v>
      </c>
      <c r="D182" s="53">
        <v>4</v>
      </c>
      <c r="E182" s="53">
        <v>8</v>
      </c>
      <c r="F182" s="54" t="s">
        <v>1125</v>
      </c>
      <c r="G182" s="53">
        <v>0</v>
      </c>
      <c r="H182" s="53"/>
      <c r="I182" s="54"/>
      <c r="J182" s="54"/>
      <c r="K182" s="72">
        <v>0</v>
      </c>
      <c r="L182" s="73"/>
      <c r="M182" s="74"/>
    </row>
    <row r="183" spans="1:13" s="31" customFormat="1" ht="36">
      <c r="A183" s="64"/>
      <c r="B183" s="53">
        <v>6</v>
      </c>
      <c r="C183" s="54" t="s">
        <v>1126</v>
      </c>
      <c r="D183" s="53">
        <v>4</v>
      </c>
      <c r="E183" s="53">
        <v>8</v>
      </c>
      <c r="F183" s="54" t="s">
        <v>1127</v>
      </c>
      <c r="G183" s="53">
        <v>0</v>
      </c>
      <c r="H183" s="53"/>
      <c r="I183" s="54"/>
      <c r="J183" s="54"/>
      <c r="K183" s="72">
        <v>0</v>
      </c>
      <c r="L183" s="73"/>
      <c r="M183" s="74"/>
    </row>
    <row r="184" spans="1:13" s="31" customFormat="1" ht="24">
      <c r="A184" s="64"/>
      <c r="B184" s="53">
        <v>7</v>
      </c>
      <c r="C184" s="54" t="s">
        <v>1128</v>
      </c>
      <c r="D184" s="53">
        <v>2</v>
      </c>
      <c r="E184" s="53">
        <v>5</v>
      </c>
      <c r="F184" s="54" t="s">
        <v>1129</v>
      </c>
      <c r="G184" s="53">
        <v>0</v>
      </c>
      <c r="H184" s="53"/>
      <c r="I184" s="54"/>
      <c r="J184" s="54"/>
      <c r="K184" s="72">
        <v>0</v>
      </c>
      <c r="L184" s="73"/>
      <c r="M184" s="74"/>
    </row>
    <row r="185" spans="1:13" s="31" customFormat="1" ht="48">
      <c r="A185" s="64"/>
      <c r="B185" s="58">
        <v>8</v>
      </c>
      <c r="C185" s="54" t="s">
        <v>1130</v>
      </c>
      <c r="D185" s="53">
        <v>4</v>
      </c>
      <c r="E185" s="53">
        <v>11</v>
      </c>
      <c r="F185" s="54" t="s">
        <v>1131</v>
      </c>
      <c r="G185" s="53">
        <v>0</v>
      </c>
      <c r="H185" s="53"/>
      <c r="I185" s="54"/>
      <c r="J185" s="53"/>
      <c r="K185" s="72">
        <v>1</v>
      </c>
      <c r="L185" s="73" t="s">
        <v>1132</v>
      </c>
      <c r="M185" s="74" t="s">
        <v>21</v>
      </c>
    </row>
    <row r="186" spans="1:13" s="31" customFormat="1" ht="24">
      <c r="A186" s="64"/>
      <c r="B186" s="53">
        <v>9</v>
      </c>
      <c r="C186" s="54" t="s">
        <v>1133</v>
      </c>
      <c r="D186" s="53">
        <v>1</v>
      </c>
      <c r="E186" s="53">
        <v>4</v>
      </c>
      <c r="F186" s="54" t="s">
        <v>1134</v>
      </c>
      <c r="G186" s="53">
        <v>0</v>
      </c>
      <c r="H186" s="53"/>
      <c r="I186" s="54"/>
      <c r="J186" s="54"/>
      <c r="K186" s="72">
        <v>0</v>
      </c>
      <c r="L186" s="73"/>
      <c r="M186" s="74"/>
    </row>
    <row r="187" spans="1:13" s="31" customFormat="1" ht="12">
      <c r="A187" s="64"/>
      <c r="B187" s="53">
        <v>10</v>
      </c>
      <c r="C187" s="54" t="s">
        <v>1135</v>
      </c>
      <c r="D187" s="53">
        <v>1</v>
      </c>
      <c r="E187" s="53">
        <v>1</v>
      </c>
      <c r="F187" s="54" t="s">
        <v>1136</v>
      </c>
      <c r="G187" s="53">
        <v>0</v>
      </c>
      <c r="H187" s="53"/>
      <c r="I187" s="54"/>
      <c r="J187" s="54"/>
      <c r="K187" s="72">
        <v>0</v>
      </c>
      <c r="L187" s="73"/>
      <c r="M187" s="78"/>
    </row>
    <row r="188" spans="1:13" s="31" customFormat="1" ht="22.5">
      <c r="A188" s="64"/>
      <c r="B188" s="53">
        <v>11</v>
      </c>
      <c r="C188" s="54" t="s">
        <v>1137</v>
      </c>
      <c r="D188" s="53">
        <v>1</v>
      </c>
      <c r="E188" s="53">
        <v>2</v>
      </c>
      <c r="F188" s="54" t="s">
        <v>1138</v>
      </c>
      <c r="G188" s="53">
        <v>0</v>
      </c>
      <c r="H188" s="53"/>
      <c r="I188" s="54"/>
      <c r="J188" s="54"/>
      <c r="K188" s="72">
        <v>0</v>
      </c>
      <c r="L188" s="73"/>
      <c r="M188" s="74" t="s">
        <v>21</v>
      </c>
    </row>
    <row r="189" spans="1:13" s="31" customFormat="1" ht="24">
      <c r="A189" s="64"/>
      <c r="B189" s="53">
        <v>12</v>
      </c>
      <c r="C189" s="54" t="s">
        <v>1139</v>
      </c>
      <c r="D189" s="53">
        <v>2</v>
      </c>
      <c r="E189" s="53">
        <v>4</v>
      </c>
      <c r="F189" s="54" t="s">
        <v>1140</v>
      </c>
      <c r="G189" s="53">
        <v>0</v>
      </c>
      <c r="H189" s="53"/>
      <c r="I189" s="54"/>
      <c r="J189" s="54"/>
      <c r="K189" s="72">
        <v>0</v>
      </c>
      <c r="L189" s="73"/>
      <c r="M189" s="74"/>
    </row>
    <row r="190" spans="1:13" s="31" customFormat="1" ht="12">
      <c r="A190" s="64"/>
      <c r="B190" s="53">
        <v>13</v>
      </c>
      <c r="C190" s="54" t="s">
        <v>1141</v>
      </c>
      <c r="D190" s="53">
        <v>1</v>
      </c>
      <c r="E190" s="53">
        <v>2</v>
      </c>
      <c r="F190" s="54" t="s">
        <v>1142</v>
      </c>
      <c r="G190" s="53">
        <v>0</v>
      </c>
      <c r="H190" s="53"/>
      <c r="I190" s="53"/>
      <c r="J190" s="54"/>
      <c r="K190" s="72">
        <v>0</v>
      </c>
      <c r="L190" s="73"/>
      <c r="M190" s="74"/>
    </row>
    <row r="191" spans="1:13" s="31" customFormat="1" ht="12">
      <c r="A191" s="64"/>
      <c r="B191" s="53">
        <v>14</v>
      </c>
      <c r="C191" s="54" t="s">
        <v>1143</v>
      </c>
      <c r="D191" s="53">
        <v>1</v>
      </c>
      <c r="E191" s="53">
        <v>1</v>
      </c>
      <c r="F191" s="54" t="s">
        <v>1144</v>
      </c>
      <c r="G191" s="53">
        <v>0</v>
      </c>
      <c r="H191" s="53"/>
      <c r="I191" s="54"/>
      <c r="J191" s="54"/>
      <c r="K191" s="72">
        <v>0</v>
      </c>
      <c r="L191" s="73"/>
      <c r="M191" s="78"/>
    </row>
    <row r="192" spans="1:13" s="31" customFormat="1" ht="13.5">
      <c r="A192" s="64"/>
      <c r="B192" s="62" t="s">
        <v>765</v>
      </c>
      <c r="C192" s="62"/>
      <c r="D192" s="62">
        <f>SUM(D178:D191)</f>
        <v>43</v>
      </c>
      <c r="E192" s="62">
        <f>SUM(E178:E191)</f>
        <v>88</v>
      </c>
      <c r="F192" s="62">
        <f>SUM(F178:F191)</f>
        <v>0</v>
      </c>
      <c r="G192" s="62">
        <f>SUM(G178:G191)</f>
        <v>0</v>
      </c>
      <c r="H192" s="62"/>
      <c r="I192" s="62"/>
      <c r="J192" s="62"/>
      <c r="K192" s="62">
        <f>SUM(K178:K191)</f>
        <v>1</v>
      </c>
      <c r="L192" s="77"/>
      <c r="M192" s="76"/>
    </row>
    <row r="193" spans="1:13" s="31" customFormat="1" ht="14.25">
      <c r="A193" s="69" t="s">
        <v>1145</v>
      </c>
      <c r="B193" s="70"/>
      <c r="C193" s="70"/>
      <c r="D193" s="70">
        <f>SUM(D192+D177)</f>
        <v>58</v>
      </c>
      <c r="E193" s="70">
        <f>SUM(E192+E177)</f>
        <v>119</v>
      </c>
      <c r="F193" s="70">
        <v>0</v>
      </c>
      <c r="G193" s="70">
        <f>SUM(G177+G192)</f>
        <v>0</v>
      </c>
      <c r="H193" s="70"/>
      <c r="I193" s="70"/>
      <c r="J193" s="70"/>
      <c r="K193" s="70">
        <f>SUM(K177+K192)</f>
        <v>2</v>
      </c>
      <c r="L193" s="80"/>
      <c r="M193" s="81"/>
    </row>
    <row r="194" spans="1:13" s="27" customFormat="1" ht="48">
      <c r="A194" s="64" t="s">
        <v>1146</v>
      </c>
      <c r="B194" s="101" t="s">
        <v>1147</v>
      </c>
      <c r="C194" s="52" t="s">
        <v>1148</v>
      </c>
      <c r="D194" s="51">
        <v>6</v>
      </c>
      <c r="E194" s="51">
        <v>11</v>
      </c>
      <c r="F194" s="52" t="s">
        <v>1149</v>
      </c>
      <c r="G194" s="51">
        <v>0</v>
      </c>
      <c r="H194" s="51"/>
      <c r="I194" s="51"/>
      <c r="J194" s="51"/>
      <c r="K194" s="72">
        <v>0</v>
      </c>
      <c r="L194" s="73"/>
      <c r="M194" s="74"/>
    </row>
    <row r="195" spans="1:13" s="27" customFormat="1" ht="24">
      <c r="A195" s="64"/>
      <c r="B195" s="51">
        <v>3</v>
      </c>
      <c r="C195" s="52" t="s">
        <v>1150</v>
      </c>
      <c r="D195" s="51">
        <v>3</v>
      </c>
      <c r="E195" s="51">
        <v>6</v>
      </c>
      <c r="F195" s="52" t="s">
        <v>1151</v>
      </c>
      <c r="G195" s="51">
        <v>0</v>
      </c>
      <c r="H195" s="51"/>
      <c r="I195" s="51"/>
      <c r="J195" s="51"/>
      <c r="K195" s="72">
        <v>0</v>
      </c>
      <c r="L195" s="73"/>
      <c r="M195" s="74"/>
    </row>
    <row r="196" spans="1:13" s="27" customFormat="1" ht="81.75" customHeight="1">
      <c r="A196" s="64"/>
      <c r="B196" s="51">
        <v>4</v>
      </c>
      <c r="C196" s="52" t="s">
        <v>1152</v>
      </c>
      <c r="D196" s="51">
        <v>2</v>
      </c>
      <c r="E196" s="51">
        <v>3</v>
      </c>
      <c r="F196" s="52" t="s">
        <v>1153</v>
      </c>
      <c r="G196" s="51">
        <v>0</v>
      </c>
      <c r="H196" s="51"/>
      <c r="I196" s="51"/>
      <c r="J196" s="51"/>
      <c r="K196" s="72">
        <v>0</v>
      </c>
      <c r="L196" s="73"/>
      <c r="M196" s="74"/>
    </row>
    <row r="197" spans="1:13" s="27" customFormat="1" ht="84" customHeight="1">
      <c r="A197" s="64"/>
      <c r="B197" s="51">
        <v>1</v>
      </c>
      <c r="C197" s="59" t="s">
        <v>762</v>
      </c>
      <c r="D197" s="59">
        <v>0</v>
      </c>
      <c r="E197" s="59">
        <v>3</v>
      </c>
      <c r="F197" s="95" t="s">
        <v>1154</v>
      </c>
      <c r="G197" s="59">
        <v>0</v>
      </c>
      <c r="H197" s="59"/>
      <c r="I197" s="59"/>
      <c r="J197" s="59"/>
      <c r="K197" s="75">
        <v>0</v>
      </c>
      <c r="L197" s="75"/>
      <c r="M197" s="76"/>
    </row>
    <row r="198" spans="1:13" s="33" customFormat="1" ht="14.25">
      <c r="A198" s="64"/>
      <c r="B198" s="62" t="s">
        <v>765</v>
      </c>
      <c r="C198" s="62"/>
      <c r="D198" s="62">
        <f>SUM(D194:D197)</f>
        <v>11</v>
      </c>
      <c r="E198" s="62">
        <f>SUM(E194:E197)</f>
        <v>23</v>
      </c>
      <c r="F198" s="62">
        <f>SUM(F194:F197)</f>
        <v>0</v>
      </c>
      <c r="G198" s="62">
        <f>SUM(G194:G197)</f>
        <v>0</v>
      </c>
      <c r="H198" s="62"/>
      <c r="I198" s="62"/>
      <c r="J198" s="62"/>
      <c r="K198" s="62">
        <f>SUM(K194:K197)</f>
        <v>0</v>
      </c>
      <c r="L198" s="77"/>
      <c r="M198" s="76"/>
    </row>
    <row r="199" spans="1:13" s="27" customFormat="1" ht="24">
      <c r="A199" s="64" t="s">
        <v>1155</v>
      </c>
      <c r="B199" s="51">
        <v>1</v>
      </c>
      <c r="C199" s="54" t="s">
        <v>1156</v>
      </c>
      <c r="D199" s="51">
        <v>3</v>
      </c>
      <c r="E199" s="51">
        <v>6</v>
      </c>
      <c r="F199" s="54" t="s">
        <v>1157</v>
      </c>
      <c r="G199" s="53">
        <v>0</v>
      </c>
      <c r="H199" s="53"/>
      <c r="I199" s="53"/>
      <c r="J199" s="53"/>
      <c r="K199" s="72">
        <v>1</v>
      </c>
      <c r="L199" s="73" t="s">
        <v>1158</v>
      </c>
      <c r="M199" s="74"/>
    </row>
    <row r="200" spans="1:13" s="27" customFormat="1" ht="96">
      <c r="A200" s="64"/>
      <c r="B200" s="51">
        <v>2</v>
      </c>
      <c r="C200" s="54" t="s">
        <v>1159</v>
      </c>
      <c r="D200" s="51">
        <v>4</v>
      </c>
      <c r="E200" s="51">
        <v>7</v>
      </c>
      <c r="F200" s="52" t="s">
        <v>1160</v>
      </c>
      <c r="G200" s="51">
        <v>4</v>
      </c>
      <c r="H200" s="51" t="s">
        <v>1161</v>
      </c>
      <c r="I200" s="51"/>
      <c r="J200" s="51"/>
      <c r="K200" s="72">
        <v>0</v>
      </c>
      <c r="L200" s="73"/>
      <c r="M200" s="74"/>
    </row>
    <row r="201" spans="1:13" s="27" customFormat="1" ht="60">
      <c r="A201" s="64"/>
      <c r="B201" s="51">
        <v>3</v>
      </c>
      <c r="C201" s="54" t="s">
        <v>1162</v>
      </c>
      <c r="D201" s="51">
        <v>7</v>
      </c>
      <c r="E201" s="51">
        <v>14</v>
      </c>
      <c r="F201" s="52" t="s">
        <v>1163</v>
      </c>
      <c r="G201" s="51">
        <v>2</v>
      </c>
      <c r="H201" s="51" t="s">
        <v>1164</v>
      </c>
      <c r="I201" s="51"/>
      <c r="J201" s="53"/>
      <c r="K201" s="72">
        <v>1</v>
      </c>
      <c r="L201" s="73" t="s">
        <v>1165</v>
      </c>
      <c r="M201" s="74" t="s">
        <v>1166</v>
      </c>
    </row>
    <row r="202" spans="1:13" s="27" customFormat="1" ht="48">
      <c r="A202" s="64"/>
      <c r="B202" s="51">
        <v>4</v>
      </c>
      <c r="C202" s="54" t="s">
        <v>1167</v>
      </c>
      <c r="D202" s="51">
        <v>5</v>
      </c>
      <c r="E202" s="51">
        <v>10</v>
      </c>
      <c r="F202" s="52" t="s">
        <v>1168</v>
      </c>
      <c r="G202" s="51">
        <v>0</v>
      </c>
      <c r="H202" s="51"/>
      <c r="I202" s="51"/>
      <c r="J202" s="51"/>
      <c r="K202" s="72">
        <v>0</v>
      </c>
      <c r="L202" s="73"/>
      <c r="M202" s="74"/>
    </row>
    <row r="203" spans="1:13" s="27" customFormat="1" ht="24">
      <c r="A203" s="64"/>
      <c r="B203" s="51">
        <v>5</v>
      </c>
      <c r="C203" s="54" t="s">
        <v>1169</v>
      </c>
      <c r="D203" s="51">
        <v>3</v>
      </c>
      <c r="E203" s="51">
        <v>5</v>
      </c>
      <c r="F203" s="54" t="s">
        <v>1170</v>
      </c>
      <c r="G203" s="53">
        <v>1</v>
      </c>
      <c r="H203" s="53" t="s">
        <v>1171</v>
      </c>
      <c r="I203" s="53"/>
      <c r="J203" s="53"/>
      <c r="K203" s="72">
        <v>0</v>
      </c>
      <c r="L203" s="73"/>
      <c r="M203" s="74"/>
    </row>
    <row r="204" spans="1:13" s="27" customFormat="1" ht="24">
      <c r="A204" s="64"/>
      <c r="B204" s="51">
        <v>6</v>
      </c>
      <c r="C204" s="54" t="s">
        <v>1172</v>
      </c>
      <c r="D204" s="51">
        <v>2</v>
      </c>
      <c r="E204" s="51">
        <v>4</v>
      </c>
      <c r="F204" s="52" t="s">
        <v>1173</v>
      </c>
      <c r="G204" s="51">
        <v>0</v>
      </c>
      <c r="H204" s="51"/>
      <c r="I204" s="106"/>
      <c r="J204" s="51"/>
      <c r="K204" s="72">
        <v>0</v>
      </c>
      <c r="L204" s="73"/>
      <c r="M204" s="74"/>
    </row>
    <row r="205" spans="1:13" s="27" customFormat="1" ht="14.25">
      <c r="A205" s="64"/>
      <c r="B205" s="53">
        <v>7</v>
      </c>
      <c r="C205" s="54" t="s">
        <v>1174</v>
      </c>
      <c r="D205" s="53">
        <v>1</v>
      </c>
      <c r="E205" s="53">
        <v>3</v>
      </c>
      <c r="F205" s="54" t="s">
        <v>1175</v>
      </c>
      <c r="G205" s="53">
        <v>0</v>
      </c>
      <c r="H205" s="53"/>
      <c r="I205" s="51"/>
      <c r="J205" s="51"/>
      <c r="K205" s="72">
        <v>0</v>
      </c>
      <c r="L205" s="73"/>
      <c r="M205" s="74"/>
    </row>
    <row r="206" spans="1:13" s="27" customFormat="1" ht="14.25">
      <c r="A206" s="64"/>
      <c r="B206" s="51">
        <v>8</v>
      </c>
      <c r="C206" s="54" t="s">
        <v>1176</v>
      </c>
      <c r="D206" s="51">
        <v>1</v>
      </c>
      <c r="E206" s="51">
        <v>2</v>
      </c>
      <c r="F206" s="52" t="s">
        <v>1177</v>
      </c>
      <c r="G206" s="51">
        <v>0</v>
      </c>
      <c r="H206" s="51"/>
      <c r="I206" s="51"/>
      <c r="J206" s="51"/>
      <c r="K206" s="72">
        <v>0</v>
      </c>
      <c r="L206" s="73"/>
      <c r="M206" s="74"/>
    </row>
    <row r="207" spans="1:13" s="27" customFormat="1" ht="14.25">
      <c r="A207" s="64"/>
      <c r="B207" s="53">
        <v>9</v>
      </c>
      <c r="C207" s="54" t="s">
        <v>1178</v>
      </c>
      <c r="D207" s="51">
        <v>1</v>
      </c>
      <c r="E207" s="51">
        <v>2</v>
      </c>
      <c r="F207" s="52" t="s">
        <v>1179</v>
      </c>
      <c r="G207" s="51">
        <v>0</v>
      </c>
      <c r="H207" s="51"/>
      <c r="I207" s="51"/>
      <c r="J207" s="51"/>
      <c r="K207" s="72">
        <v>0</v>
      </c>
      <c r="L207" s="73"/>
      <c r="M207" s="74"/>
    </row>
    <row r="208" spans="1:13" s="27" customFormat="1" ht="24">
      <c r="A208" s="64"/>
      <c r="B208" s="51">
        <v>10</v>
      </c>
      <c r="C208" s="54" t="s">
        <v>1180</v>
      </c>
      <c r="D208" s="51">
        <v>3</v>
      </c>
      <c r="E208" s="51">
        <v>5</v>
      </c>
      <c r="F208" s="52" t="s">
        <v>1181</v>
      </c>
      <c r="G208" s="51">
        <v>0</v>
      </c>
      <c r="H208" s="51"/>
      <c r="I208" s="51"/>
      <c r="J208" s="51"/>
      <c r="K208" s="72">
        <v>1</v>
      </c>
      <c r="L208" s="51" t="s">
        <v>1182</v>
      </c>
      <c r="M208" s="74"/>
    </row>
    <row r="209" spans="1:13" s="27" customFormat="1" ht="14.25">
      <c r="A209" s="64"/>
      <c r="B209" s="53">
        <v>11</v>
      </c>
      <c r="C209" s="54" t="s">
        <v>1183</v>
      </c>
      <c r="D209" s="51">
        <v>1</v>
      </c>
      <c r="E209" s="51">
        <v>2</v>
      </c>
      <c r="F209" s="52" t="s">
        <v>1184</v>
      </c>
      <c r="G209" s="51">
        <v>0</v>
      </c>
      <c r="H209" s="51"/>
      <c r="I209" s="51"/>
      <c r="J209" s="51"/>
      <c r="K209" s="72">
        <v>0</v>
      </c>
      <c r="L209" s="73"/>
      <c r="M209" s="74"/>
    </row>
    <row r="210" spans="1:13" s="27" customFormat="1" ht="36">
      <c r="A210" s="64"/>
      <c r="B210" s="51">
        <v>12</v>
      </c>
      <c r="C210" s="54" t="s">
        <v>1185</v>
      </c>
      <c r="D210" s="51">
        <v>4</v>
      </c>
      <c r="E210" s="51">
        <v>7</v>
      </c>
      <c r="F210" s="52" t="s">
        <v>1186</v>
      </c>
      <c r="G210" s="51">
        <v>0</v>
      </c>
      <c r="H210" s="51"/>
      <c r="I210" s="51"/>
      <c r="J210" s="51"/>
      <c r="K210" s="72">
        <v>0</v>
      </c>
      <c r="L210" s="73"/>
      <c r="M210" s="74"/>
    </row>
    <row r="211" spans="1:13" s="27" customFormat="1" ht="14.25">
      <c r="A211" s="64"/>
      <c r="B211" s="53">
        <v>13</v>
      </c>
      <c r="C211" s="54" t="s">
        <v>1187</v>
      </c>
      <c r="D211" s="51">
        <v>1</v>
      </c>
      <c r="E211" s="51">
        <v>1</v>
      </c>
      <c r="F211" s="52" t="s">
        <v>1188</v>
      </c>
      <c r="G211" s="51">
        <v>0</v>
      </c>
      <c r="H211" s="51"/>
      <c r="I211" s="51"/>
      <c r="J211" s="51"/>
      <c r="K211" s="72">
        <v>0</v>
      </c>
      <c r="L211" s="73"/>
      <c r="M211" s="74"/>
    </row>
    <row r="212" spans="1:13" s="27" customFormat="1" ht="14.25">
      <c r="A212" s="64"/>
      <c r="B212" s="51">
        <v>14</v>
      </c>
      <c r="C212" s="54" t="s">
        <v>1189</v>
      </c>
      <c r="D212" s="51">
        <v>1</v>
      </c>
      <c r="E212" s="51">
        <v>1</v>
      </c>
      <c r="F212" s="52" t="s">
        <v>1190</v>
      </c>
      <c r="G212" s="51">
        <v>0</v>
      </c>
      <c r="H212" s="51"/>
      <c r="I212" s="51"/>
      <c r="J212" s="51"/>
      <c r="K212" s="72">
        <v>0</v>
      </c>
      <c r="L212" s="73"/>
      <c r="M212" s="74"/>
    </row>
    <row r="213" spans="1:13" s="27" customFormat="1" ht="24">
      <c r="A213" s="64"/>
      <c r="B213" s="53">
        <v>15</v>
      </c>
      <c r="C213" s="54" t="s">
        <v>1191</v>
      </c>
      <c r="D213" s="51">
        <v>4</v>
      </c>
      <c r="E213" s="51">
        <v>6</v>
      </c>
      <c r="F213" s="52" t="s">
        <v>1192</v>
      </c>
      <c r="G213" s="51">
        <v>0</v>
      </c>
      <c r="H213" s="51"/>
      <c r="I213" s="51"/>
      <c r="J213" s="51"/>
      <c r="K213" s="72">
        <v>0</v>
      </c>
      <c r="L213" s="73"/>
      <c r="M213" s="74"/>
    </row>
    <row r="214" spans="1:13" s="27" customFormat="1" ht="36">
      <c r="A214" s="64"/>
      <c r="B214" s="53">
        <v>16</v>
      </c>
      <c r="C214" s="54" t="s">
        <v>1193</v>
      </c>
      <c r="D214" s="51">
        <v>1</v>
      </c>
      <c r="E214" s="51">
        <v>1</v>
      </c>
      <c r="F214" s="52" t="s">
        <v>1194</v>
      </c>
      <c r="G214" s="51">
        <v>0</v>
      </c>
      <c r="H214" s="51"/>
      <c r="I214" s="51"/>
      <c r="J214" s="51"/>
      <c r="K214" s="72"/>
      <c r="L214" s="73"/>
      <c r="M214" s="74"/>
    </row>
    <row r="215" spans="1:13" s="27" customFormat="1" ht="14.25">
      <c r="A215" s="64"/>
      <c r="B215" s="62" t="s">
        <v>1195</v>
      </c>
      <c r="C215" s="62"/>
      <c r="D215" s="62">
        <f>SUM(D199:D214)</f>
        <v>42</v>
      </c>
      <c r="E215" s="62">
        <f>SUM(E199:E214)</f>
        <v>76</v>
      </c>
      <c r="F215" s="62">
        <f>SUM(F199:F214)</f>
        <v>0</v>
      </c>
      <c r="G215" s="62">
        <f>SUM(G199:G214)</f>
        <v>7</v>
      </c>
      <c r="H215" s="62"/>
      <c r="I215" s="62"/>
      <c r="J215" s="62"/>
      <c r="K215" s="62">
        <f>SUM(K199:K213)</f>
        <v>3</v>
      </c>
      <c r="L215" s="77"/>
      <c r="M215" s="76"/>
    </row>
    <row r="216" spans="1:13" s="27" customFormat="1" ht="14.25">
      <c r="A216" s="69" t="s">
        <v>1196</v>
      </c>
      <c r="B216" s="70"/>
      <c r="C216" s="70"/>
      <c r="D216" s="70">
        <f>D215+D198</f>
        <v>53</v>
      </c>
      <c r="E216" s="70">
        <f>E215+E198</f>
        <v>99</v>
      </c>
      <c r="F216" s="70">
        <f>F215+F198</f>
        <v>0</v>
      </c>
      <c r="G216" s="70">
        <f>SUM(G198+G215)</f>
        <v>7</v>
      </c>
      <c r="H216" s="70"/>
      <c r="I216" s="70"/>
      <c r="J216" s="70"/>
      <c r="K216" s="70">
        <f>SUM(K198+K215)</f>
        <v>3</v>
      </c>
      <c r="L216" s="80"/>
      <c r="M216" s="81"/>
    </row>
    <row r="217" spans="1:13" s="29" customFormat="1" ht="36">
      <c r="A217" s="102" t="s">
        <v>1197</v>
      </c>
      <c r="B217" s="53">
        <v>1</v>
      </c>
      <c r="C217" s="82" t="s">
        <v>1197</v>
      </c>
      <c r="D217" s="51">
        <v>7</v>
      </c>
      <c r="E217" s="51">
        <v>9</v>
      </c>
      <c r="F217" s="103" t="s">
        <v>1198</v>
      </c>
      <c r="G217" s="104">
        <v>1</v>
      </c>
      <c r="H217" s="104" t="s">
        <v>1199</v>
      </c>
      <c r="I217" s="85"/>
      <c r="J217" s="85"/>
      <c r="K217" s="72">
        <v>0</v>
      </c>
      <c r="L217" s="73"/>
      <c r="M217" s="74" t="s">
        <v>21</v>
      </c>
    </row>
    <row r="218" spans="1:13" s="29" customFormat="1" ht="13.5">
      <c r="A218" s="102"/>
      <c r="B218" s="62" t="s">
        <v>1200</v>
      </c>
      <c r="C218" s="62"/>
      <c r="D218" s="62">
        <f>SUM(D217:D217)</f>
        <v>7</v>
      </c>
      <c r="E218" s="62">
        <f>SUM(E217:E217)</f>
        <v>9</v>
      </c>
      <c r="F218" s="62">
        <f>SUM(F217:F217)</f>
        <v>0</v>
      </c>
      <c r="G218" s="62">
        <f>SUM(G217:G217)</f>
        <v>1</v>
      </c>
      <c r="H218" s="62"/>
      <c r="I218" s="62"/>
      <c r="J218" s="62"/>
      <c r="K218" s="62">
        <f>SUM(K217:K217)</f>
        <v>0</v>
      </c>
      <c r="L218" s="77"/>
      <c r="M218" s="76"/>
    </row>
    <row r="219" spans="1:13" s="29" customFormat="1" ht="12">
      <c r="A219" s="102" t="s">
        <v>1201</v>
      </c>
      <c r="B219" s="51">
        <v>1</v>
      </c>
      <c r="C219" s="82" t="s">
        <v>1202</v>
      </c>
      <c r="D219" s="53">
        <v>1</v>
      </c>
      <c r="E219" s="53">
        <v>1</v>
      </c>
      <c r="F219" s="82" t="s">
        <v>1203</v>
      </c>
      <c r="G219" s="53">
        <v>0</v>
      </c>
      <c r="H219" s="53"/>
      <c r="I219" s="85"/>
      <c r="J219" s="85"/>
      <c r="K219" s="72">
        <v>0</v>
      </c>
      <c r="L219" s="73"/>
      <c r="M219" s="74"/>
    </row>
    <row r="220" spans="1:13" s="31" customFormat="1" ht="12">
      <c r="A220" s="102"/>
      <c r="B220" s="51">
        <v>2</v>
      </c>
      <c r="C220" s="82" t="s">
        <v>1120</v>
      </c>
      <c r="D220" s="53">
        <v>1</v>
      </c>
      <c r="E220" s="53">
        <v>2</v>
      </c>
      <c r="F220" s="82" t="s">
        <v>1204</v>
      </c>
      <c r="G220" s="53">
        <v>0</v>
      </c>
      <c r="H220" s="53"/>
      <c r="I220" s="85"/>
      <c r="J220" s="85"/>
      <c r="K220" s="72">
        <v>0</v>
      </c>
      <c r="L220" s="73"/>
      <c r="M220" s="74"/>
    </row>
    <row r="221" spans="1:13" s="31" customFormat="1" ht="12">
      <c r="A221" s="102"/>
      <c r="B221" s="51">
        <v>3</v>
      </c>
      <c r="C221" s="82" t="s">
        <v>1205</v>
      </c>
      <c r="D221" s="53">
        <v>1</v>
      </c>
      <c r="E221" s="53">
        <v>1</v>
      </c>
      <c r="F221" s="82" t="s">
        <v>1206</v>
      </c>
      <c r="G221" s="53">
        <v>0</v>
      </c>
      <c r="H221" s="53"/>
      <c r="I221" s="85"/>
      <c r="J221" s="85"/>
      <c r="K221" s="72">
        <v>0</v>
      </c>
      <c r="L221" s="73"/>
      <c r="M221" s="74"/>
    </row>
    <row r="222" spans="1:13" s="32" customFormat="1" ht="14.25">
      <c r="A222" s="102"/>
      <c r="B222" s="51">
        <v>4</v>
      </c>
      <c r="C222" s="82" t="s">
        <v>1207</v>
      </c>
      <c r="D222" s="53">
        <v>1</v>
      </c>
      <c r="E222" s="53">
        <v>1</v>
      </c>
      <c r="F222" s="82" t="s">
        <v>1208</v>
      </c>
      <c r="G222" s="53">
        <v>1</v>
      </c>
      <c r="H222" s="53"/>
      <c r="I222" s="85"/>
      <c r="J222" s="85"/>
      <c r="K222" s="72">
        <v>0</v>
      </c>
      <c r="L222" s="73"/>
      <c r="M222" s="74"/>
    </row>
    <row r="223" spans="1:13" s="31" customFormat="1" ht="12">
      <c r="A223" s="102"/>
      <c r="B223" s="51">
        <v>5</v>
      </c>
      <c r="C223" s="82" t="s">
        <v>1209</v>
      </c>
      <c r="D223" s="53">
        <v>1</v>
      </c>
      <c r="E223" s="53">
        <v>1</v>
      </c>
      <c r="F223" s="82" t="s">
        <v>1210</v>
      </c>
      <c r="G223" s="53">
        <v>0</v>
      </c>
      <c r="H223" s="53"/>
      <c r="I223" s="85"/>
      <c r="J223" s="85"/>
      <c r="K223" s="72">
        <v>0</v>
      </c>
      <c r="L223" s="73"/>
      <c r="M223" s="74"/>
    </row>
    <row r="224" spans="1:13" s="31" customFormat="1" ht="12">
      <c r="A224" s="102"/>
      <c r="B224" s="51">
        <v>6</v>
      </c>
      <c r="C224" s="82" t="s">
        <v>1211</v>
      </c>
      <c r="D224" s="53">
        <v>1</v>
      </c>
      <c r="E224" s="53">
        <v>1</v>
      </c>
      <c r="F224" s="82" t="s">
        <v>1212</v>
      </c>
      <c r="G224" s="53">
        <v>0</v>
      </c>
      <c r="H224" s="53"/>
      <c r="I224" s="85"/>
      <c r="J224" s="85"/>
      <c r="K224" s="72">
        <v>0</v>
      </c>
      <c r="L224" s="73"/>
      <c r="M224" s="74"/>
    </row>
    <row r="225" spans="1:13" s="31" customFormat="1" ht="12">
      <c r="A225" s="102"/>
      <c r="B225" s="51">
        <v>7</v>
      </c>
      <c r="C225" s="82" t="s">
        <v>1213</v>
      </c>
      <c r="D225" s="53">
        <v>1</v>
      </c>
      <c r="E225" s="53">
        <v>0</v>
      </c>
      <c r="F225" s="82"/>
      <c r="G225" s="53">
        <v>0</v>
      </c>
      <c r="H225" s="53"/>
      <c r="I225" s="85"/>
      <c r="J225" s="85"/>
      <c r="K225" s="72">
        <v>0</v>
      </c>
      <c r="L225" s="73"/>
      <c r="M225" s="74"/>
    </row>
    <row r="226" spans="1:13" s="31" customFormat="1" ht="24">
      <c r="A226" s="102"/>
      <c r="B226" s="51">
        <v>8</v>
      </c>
      <c r="C226" s="82" t="s">
        <v>1214</v>
      </c>
      <c r="D226" s="53">
        <v>2</v>
      </c>
      <c r="E226" s="53">
        <v>4</v>
      </c>
      <c r="F226" s="82" t="s">
        <v>1215</v>
      </c>
      <c r="G226" s="53">
        <v>0</v>
      </c>
      <c r="H226" s="53"/>
      <c r="I226" s="85"/>
      <c r="J226" s="85"/>
      <c r="K226" s="72">
        <v>0</v>
      </c>
      <c r="L226" s="73"/>
      <c r="M226" s="74"/>
    </row>
    <row r="227" spans="1:13" s="31" customFormat="1" ht="24">
      <c r="A227" s="102"/>
      <c r="B227" s="51">
        <v>9</v>
      </c>
      <c r="C227" s="82" t="s">
        <v>1216</v>
      </c>
      <c r="D227" s="53">
        <v>2</v>
      </c>
      <c r="E227" s="53">
        <v>4</v>
      </c>
      <c r="F227" s="82" t="s">
        <v>1217</v>
      </c>
      <c r="G227" s="53">
        <v>1</v>
      </c>
      <c r="H227" s="53" t="s">
        <v>1218</v>
      </c>
      <c r="I227" s="85"/>
      <c r="J227" s="85"/>
      <c r="K227" s="72">
        <v>0</v>
      </c>
      <c r="L227" s="73"/>
      <c r="M227" s="74"/>
    </row>
    <row r="228" spans="1:13" s="31" customFormat="1" ht="12">
      <c r="A228" s="102"/>
      <c r="B228" s="51">
        <v>10</v>
      </c>
      <c r="C228" s="82" t="s">
        <v>1219</v>
      </c>
      <c r="D228" s="53">
        <v>1</v>
      </c>
      <c r="E228" s="53">
        <v>3</v>
      </c>
      <c r="F228" s="82" t="s">
        <v>1220</v>
      </c>
      <c r="G228" s="53">
        <v>0</v>
      </c>
      <c r="H228" s="53"/>
      <c r="I228" s="85"/>
      <c r="J228" s="85"/>
      <c r="K228" s="72">
        <v>1</v>
      </c>
      <c r="L228" s="73" t="s">
        <v>1221</v>
      </c>
      <c r="M228" s="74"/>
    </row>
    <row r="229" spans="1:13" s="31" customFormat="1" ht="13.5">
      <c r="A229" s="102"/>
      <c r="B229" s="62" t="s">
        <v>1200</v>
      </c>
      <c r="C229" s="62"/>
      <c r="D229" s="62">
        <f>SUM(D219:D228)</f>
        <v>12</v>
      </c>
      <c r="E229" s="62">
        <f>SUM(E219:E228)</f>
        <v>18</v>
      </c>
      <c r="F229" s="62">
        <f>SUM(F219:F228)</f>
        <v>0</v>
      </c>
      <c r="G229" s="62">
        <f>SUM(G219:G228)</f>
        <v>2</v>
      </c>
      <c r="H229" s="62"/>
      <c r="I229" s="62"/>
      <c r="J229" s="62"/>
      <c r="K229" s="62">
        <f>SUM(K219:K228)</f>
        <v>1</v>
      </c>
      <c r="L229" s="77"/>
      <c r="M229" s="76"/>
    </row>
    <row r="230" spans="1:13" s="31" customFormat="1" ht="14.25">
      <c r="A230" s="67" t="s">
        <v>1222</v>
      </c>
      <c r="B230" s="68"/>
      <c r="C230" s="68"/>
      <c r="D230" s="68">
        <f>D218+D229</f>
        <v>19</v>
      </c>
      <c r="E230" s="68">
        <f>E218+E229</f>
        <v>27</v>
      </c>
      <c r="F230" s="68">
        <f>F218+F229</f>
        <v>0</v>
      </c>
      <c r="G230" s="68">
        <f>SUM(G218+G229)</f>
        <v>3</v>
      </c>
      <c r="H230" s="68"/>
      <c r="I230" s="68"/>
      <c r="J230" s="68"/>
      <c r="K230" s="68">
        <f>SUM(K218+K229)</f>
        <v>1</v>
      </c>
      <c r="L230" s="79"/>
      <c r="M230" s="76"/>
    </row>
    <row r="231" spans="1:13" s="29" customFormat="1" ht="60">
      <c r="A231" s="50" t="s">
        <v>1223</v>
      </c>
      <c r="B231" s="51">
        <v>1</v>
      </c>
      <c r="C231" s="85" t="s">
        <v>1224</v>
      </c>
      <c r="D231" s="51">
        <v>6</v>
      </c>
      <c r="E231" s="51">
        <v>13</v>
      </c>
      <c r="F231" s="85" t="s">
        <v>1225</v>
      </c>
      <c r="G231" s="51">
        <v>0</v>
      </c>
      <c r="H231" s="51"/>
      <c r="I231" s="85"/>
      <c r="J231" s="51"/>
      <c r="K231" s="72">
        <v>1</v>
      </c>
      <c r="L231" s="73" t="s">
        <v>1226</v>
      </c>
      <c r="M231" s="74"/>
    </row>
    <row r="232" spans="1:13" s="29" customFormat="1" ht="48">
      <c r="A232" s="55"/>
      <c r="B232" s="51">
        <v>2</v>
      </c>
      <c r="C232" s="85" t="s">
        <v>1227</v>
      </c>
      <c r="D232" s="51">
        <v>3</v>
      </c>
      <c r="E232" s="51">
        <v>5</v>
      </c>
      <c r="F232" s="85" t="s">
        <v>1228</v>
      </c>
      <c r="G232" s="51">
        <v>2</v>
      </c>
      <c r="H232" s="51" t="s">
        <v>1229</v>
      </c>
      <c r="I232" s="85"/>
      <c r="J232" s="85"/>
      <c r="K232" s="72">
        <v>0</v>
      </c>
      <c r="L232" s="73"/>
      <c r="M232" s="74"/>
    </row>
    <row r="233" spans="1:13" s="29" customFormat="1" ht="264">
      <c r="A233" s="55"/>
      <c r="B233" s="51">
        <v>3</v>
      </c>
      <c r="C233" s="85" t="s">
        <v>1230</v>
      </c>
      <c r="D233" s="51">
        <v>5</v>
      </c>
      <c r="E233" s="51">
        <v>8</v>
      </c>
      <c r="F233" s="85" t="s">
        <v>1231</v>
      </c>
      <c r="G233" s="51">
        <v>11</v>
      </c>
      <c r="H233" s="51" t="s">
        <v>1232</v>
      </c>
      <c r="I233" s="85"/>
      <c r="J233" s="85"/>
      <c r="K233" s="72">
        <v>0</v>
      </c>
      <c r="L233" s="73"/>
      <c r="M233" s="74"/>
    </row>
    <row r="234" spans="1:13" s="29" customFormat="1" ht="48">
      <c r="A234" s="55"/>
      <c r="B234" s="51">
        <v>4</v>
      </c>
      <c r="C234" s="85" t="s">
        <v>1233</v>
      </c>
      <c r="D234" s="51">
        <v>1</v>
      </c>
      <c r="E234" s="51">
        <v>2</v>
      </c>
      <c r="F234" s="103" t="s">
        <v>1234</v>
      </c>
      <c r="G234" s="104">
        <v>2</v>
      </c>
      <c r="H234" s="104" t="s">
        <v>1235</v>
      </c>
      <c r="I234" s="85"/>
      <c r="J234" s="85"/>
      <c r="K234" s="72">
        <v>0</v>
      </c>
      <c r="L234" s="73"/>
      <c r="M234" s="74"/>
    </row>
    <row r="235" spans="1:13" s="29" customFormat="1" ht="12">
      <c r="A235" s="55"/>
      <c r="B235" s="51">
        <v>5</v>
      </c>
      <c r="C235" s="82" t="s">
        <v>1236</v>
      </c>
      <c r="D235" s="51">
        <v>1</v>
      </c>
      <c r="E235" s="104">
        <v>3</v>
      </c>
      <c r="F235" s="103" t="s">
        <v>1237</v>
      </c>
      <c r="G235" s="104">
        <v>0</v>
      </c>
      <c r="H235" s="104"/>
      <c r="I235" s="85"/>
      <c r="J235" s="85"/>
      <c r="K235" s="72">
        <v>0</v>
      </c>
      <c r="L235" s="73"/>
      <c r="M235" s="74"/>
    </row>
    <row r="236" spans="1:13" s="29" customFormat="1" ht="12">
      <c r="A236" s="55"/>
      <c r="B236" s="51">
        <v>6</v>
      </c>
      <c r="C236" s="82" t="s">
        <v>1238</v>
      </c>
      <c r="D236" s="51">
        <v>1</v>
      </c>
      <c r="E236" s="104">
        <v>2</v>
      </c>
      <c r="F236" s="103" t="s">
        <v>1239</v>
      </c>
      <c r="G236" s="104"/>
      <c r="H236" s="104"/>
      <c r="I236" s="85"/>
      <c r="J236" s="85"/>
      <c r="K236" s="72">
        <v>1</v>
      </c>
      <c r="L236" s="73" t="s">
        <v>1240</v>
      </c>
      <c r="M236" s="74"/>
    </row>
    <row r="237" spans="1:13" s="29" customFormat="1" ht="144">
      <c r="A237" s="55"/>
      <c r="B237" s="88">
        <v>7</v>
      </c>
      <c r="C237" s="82" t="s">
        <v>1241</v>
      </c>
      <c r="D237" s="51">
        <v>4</v>
      </c>
      <c r="E237" s="104">
        <v>6</v>
      </c>
      <c r="F237" s="103" t="s">
        <v>1242</v>
      </c>
      <c r="G237" s="104">
        <v>5</v>
      </c>
      <c r="H237" s="51" t="s">
        <v>1243</v>
      </c>
      <c r="I237" s="85"/>
      <c r="J237" s="85"/>
      <c r="K237" s="72">
        <v>1</v>
      </c>
      <c r="L237" s="73" t="s">
        <v>1244</v>
      </c>
      <c r="M237" s="74" t="s">
        <v>21</v>
      </c>
    </row>
    <row r="238" spans="1:13" s="29" customFormat="1" ht="61.5" customHeight="1">
      <c r="A238" s="55"/>
      <c r="B238" s="88">
        <v>8</v>
      </c>
      <c r="C238" s="82" t="s">
        <v>1245</v>
      </c>
      <c r="D238" s="51">
        <v>4</v>
      </c>
      <c r="E238" s="51">
        <v>8</v>
      </c>
      <c r="F238" s="85" t="s">
        <v>1246</v>
      </c>
      <c r="G238" s="51">
        <v>1</v>
      </c>
      <c r="H238" s="51" t="s">
        <v>1247</v>
      </c>
      <c r="I238" s="85"/>
      <c r="J238" s="85"/>
      <c r="K238" s="72">
        <v>2</v>
      </c>
      <c r="L238" s="73" t="s">
        <v>1248</v>
      </c>
      <c r="M238" s="74" t="s">
        <v>21</v>
      </c>
    </row>
    <row r="239" spans="1:13" s="29" customFormat="1" ht="132">
      <c r="A239" s="50" t="s">
        <v>1249</v>
      </c>
      <c r="B239" s="51">
        <v>1</v>
      </c>
      <c r="C239" s="59" t="s">
        <v>762</v>
      </c>
      <c r="D239" s="59">
        <v>0</v>
      </c>
      <c r="E239" s="59">
        <v>4</v>
      </c>
      <c r="F239" s="105" t="s">
        <v>1250</v>
      </c>
      <c r="G239" s="59">
        <v>0</v>
      </c>
      <c r="H239" s="59"/>
      <c r="I239" s="107"/>
      <c r="J239" s="107"/>
      <c r="K239" s="75"/>
      <c r="L239" s="108" t="s">
        <v>1251</v>
      </c>
      <c r="M239" s="90"/>
    </row>
    <row r="240" spans="1:13" s="29" customFormat="1" ht="16.5" customHeight="1">
      <c r="A240" s="61"/>
      <c r="B240" s="62" t="s">
        <v>765</v>
      </c>
      <c r="C240" s="62"/>
      <c r="D240" s="62">
        <f>SUM(D231:D239)</f>
        <v>25</v>
      </c>
      <c r="E240" s="62">
        <f>SUM(E231:E239)</f>
        <v>51</v>
      </c>
      <c r="F240" s="62">
        <f>SUM(F231:F239)</f>
        <v>0</v>
      </c>
      <c r="G240" s="62">
        <f>SUM(G231:G239)</f>
        <v>21</v>
      </c>
      <c r="H240" s="62"/>
      <c r="I240" s="62"/>
      <c r="J240" s="62"/>
      <c r="K240" s="62">
        <f>SUM(K231:K239)</f>
        <v>5</v>
      </c>
      <c r="L240" s="77"/>
      <c r="M240" s="76"/>
    </row>
    <row r="241" spans="1:13" s="29" customFormat="1" ht="24">
      <c r="A241" s="61" t="s">
        <v>1252</v>
      </c>
      <c r="B241" s="88">
        <v>1</v>
      </c>
      <c r="C241" s="85" t="s">
        <v>1253</v>
      </c>
      <c r="D241" s="51">
        <v>4</v>
      </c>
      <c r="E241" s="51">
        <v>6</v>
      </c>
      <c r="F241" s="82" t="s">
        <v>1254</v>
      </c>
      <c r="G241" s="53"/>
      <c r="I241" s="85"/>
      <c r="J241" s="109"/>
      <c r="K241" s="72"/>
      <c r="L241" s="73"/>
      <c r="M241" s="74"/>
    </row>
    <row r="242" spans="1:13" s="29" customFormat="1" ht="77.25" customHeight="1">
      <c r="A242" s="61"/>
      <c r="B242" s="51">
        <v>2</v>
      </c>
      <c r="C242" s="85" t="s">
        <v>1255</v>
      </c>
      <c r="D242" s="51">
        <v>5</v>
      </c>
      <c r="E242" s="51">
        <v>8</v>
      </c>
      <c r="F242" s="85" t="s">
        <v>1256</v>
      </c>
      <c r="G242" s="51">
        <v>3</v>
      </c>
      <c r="H242" s="51" t="s">
        <v>1257</v>
      </c>
      <c r="I242" s="85"/>
      <c r="J242" s="109"/>
      <c r="K242" s="72">
        <v>0</v>
      </c>
      <c r="L242" s="73"/>
      <c r="M242" s="78"/>
    </row>
    <row r="243" spans="1:13" s="29" customFormat="1" ht="36">
      <c r="A243" s="61"/>
      <c r="B243" s="51">
        <v>3</v>
      </c>
      <c r="C243" s="85" t="s">
        <v>1258</v>
      </c>
      <c r="D243" s="51">
        <v>3</v>
      </c>
      <c r="E243" s="51">
        <v>7</v>
      </c>
      <c r="F243" s="82" t="s">
        <v>1259</v>
      </c>
      <c r="G243" s="53">
        <v>0</v>
      </c>
      <c r="H243" s="51"/>
      <c r="I243" s="82"/>
      <c r="J243" s="85"/>
      <c r="K243" s="72">
        <v>0</v>
      </c>
      <c r="L243" s="73"/>
      <c r="M243" s="74"/>
    </row>
    <row r="244" spans="1:13" s="29" customFormat="1" ht="18.75" customHeight="1">
      <c r="A244" s="61"/>
      <c r="B244" s="51">
        <v>4</v>
      </c>
      <c r="C244" s="85" t="s">
        <v>1260</v>
      </c>
      <c r="D244" s="51">
        <v>1</v>
      </c>
      <c r="E244" s="51">
        <v>3</v>
      </c>
      <c r="F244" s="82" t="s">
        <v>1261</v>
      </c>
      <c r="G244" s="53">
        <v>0</v>
      </c>
      <c r="H244" s="53"/>
      <c r="I244" s="85"/>
      <c r="J244" s="85"/>
      <c r="K244" s="72">
        <v>1</v>
      </c>
      <c r="L244" s="73" t="s">
        <v>1262</v>
      </c>
      <c r="M244" s="74"/>
    </row>
    <row r="245" spans="1:13" s="29" customFormat="1" ht="36">
      <c r="A245" s="61"/>
      <c r="B245" s="51">
        <v>5</v>
      </c>
      <c r="C245" s="85" t="s">
        <v>1263</v>
      </c>
      <c r="D245" s="51">
        <v>2</v>
      </c>
      <c r="E245" s="51">
        <v>3</v>
      </c>
      <c r="F245" s="82" t="s">
        <v>1264</v>
      </c>
      <c r="G245" s="53">
        <v>1</v>
      </c>
      <c r="H245" s="51" t="s">
        <v>1265</v>
      </c>
      <c r="I245" s="82"/>
      <c r="J245" s="85"/>
      <c r="K245" s="72">
        <v>0</v>
      </c>
      <c r="L245" s="73"/>
      <c r="M245" s="74"/>
    </row>
    <row r="246" spans="1:13" s="29" customFormat="1" ht="36">
      <c r="A246" s="61"/>
      <c r="B246" s="51">
        <v>6</v>
      </c>
      <c r="C246" s="85" t="s">
        <v>1266</v>
      </c>
      <c r="D246" s="51">
        <v>5</v>
      </c>
      <c r="E246" s="51">
        <v>9</v>
      </c>
      <c r="F246" s="82" t="s">
        <v>1267</v>
      </c>
      <c r="G246" s="53">
        <v>1</v>
      </c>
      <c r="H246" s="53" t="s">
        <v>1268</v>
      </c>
      <c r="I246" s="85"/>
      <c r="J246" s="85"/>
      <c r="K246" s="72">
        <v>1</v>
      </c>
      <c r="L246" s="73" t="s">
        <v>1269</v>
      </c>
      <c r="M246" s="74"/>
    </row>
    <row r="247" spans="1:13" s="29" customFormat="1" ht="12">
      <c r="A247" s="61"/>
      <c r="B247" s="51">
        <v>7</v>
      </c>
      <c r="C247" s="85" t="s">
        <v>1270</v>
      </c>
      <c r="D247" s="51">
        <v>1</v>
      </c>
      <c r="E247" s="51">
        <v>2</v>
      </c>
      <c r="F247" s="82" t="s">
        <v>1271</v>
      </c>
      <c r="G247" s="53">
        <v>0</v>
      </c>
      <c r="H247" s="53"/>
      <c r="I247" s="85"/>
      <c r="J247" s="85"/>
      <c r="K247" s="72">
        <v>0</v>
      </c>
      <c r="L247" s="73"/>
      <c r="M247" s="74"/>
    </row>
    <row r="248" spans="1:13" s="29" customFormat="1" ht="12">
      <c r="A248" s="61"/>
      <c r="B248" s="51">
        <v>8</v>
      </c>
      <c r="C248" s="85" t="s">
        <v>1272</v>
      </c>
      <c r="D248" s="51">
        <v>1</v>
      </c>
      <c r="E248" s="51">
        <v>3</v>
      </c>
      <c r="F248" s="82" t="s">
        <v>1273</v>
      </c>
      <c r="G248" s="53">
        <v>0</v>
      </c>
      <c r="H248" s="53"/>
      <c r="I248" s="85"/>
      <c r="J248" s="85"/>
      <c r="K248" s="72">
        <v>0</v>
      </c>
      <c r="L248" s="73"/>
      <c r="M248" s="74"/>
    </row>
    <row r="249" spans="1:13" s="29" customFormat="1" ht="12">
      <c r="A249" s="61"/>
      <c r="B249" s="51">
        <v>9</v>
      </c>
      <c r="C249" s="85" t="s">
        <v>1274</v>
      </c>
      <c r="D249" s="51">
        <v>1</v>
      </c>
      <c r="E249" s="51">
        <v>3</v>
      </c>
      <c r="F249" s="82" t="s">
        <v>1275</v>
      </c>
      <c r="G249" s="53">
        <v>0</v>
      </c>
      <c r="H249" s="53"/>
      <c r="I249" s="85"/>
      <c r="J249" s="85"/>
      <c r="K249" s="72">
        <v>0</v>
      </c>
      <c r="L249" s="73"/>
      <c r="M249" s="74"/>
    </row>
    <row r="250" spans="1:13" s="29" customFormat="1" ht="12">
      <c r="A250" s="61"/>
      <c r="B250" s="51">
        <v>10</v>
      </c>
      <c r="C250" s="85" t="s">
        <v>1276</v>
      </c>
      <c r="D250" s="51">
        <v>1</v>
      </c>
      <c r="E250" s="51">
        <v>3</v>
      </c>
      <c r="F250" s="82" t="s">
        <v>1277</v>
      </c>
      <c r="G250" s="53">
        <v>0</v>
      </c>
      <c r="H250" s="51"/>
      <c r="I250" s="82"/>
      <c r="J250" s="85"/>
      <c r="K250" s="72">
        <v>0</v>
      </c>
      <c r="L250" s="73"/>
      <c r="M250" s="74"/>
    </row>
    <row r="251" spans="1:13" s="29" customFormat="1" ht="12">
      <c r="A251" s="61"/>
      <c r="B251" s="51">
        <v>11</v>
      </c>
      <c r="C251" s="85" t="s">
        <v>1278</v>
      </c>
      <c r="D251" s="51">
        <v>1</v>
      </c>
      <c r="E251" s="51">
        <v>3</v>
      </c>
      <c r="F251" s="82" t="s">
        <v>1279</v>
      </c>
      <c r="G251" s="53">
        <v>0</v>
      </c>
      <c r="H251" s="53"/>
      <c r="I251" s="85"/>
      <c r="J251" s="85"/>
      <c r="K251" s="72">
        <v>0</v>
      </c>
      <c r="L251" s="73"/>
      <c r="M251" s="74"/>
    </row>
    <row r="252" spans="1:13" s="29" customFormat="1" ht="24">
      <c r="A252" s="61"/>
      <c r="B252" s="51">
        <v>12</v>
      </c>
      <c r="C252" s="85" t="s">
        <v>1280</v>
      </c>
      <c r="D252" s="51">
        <v>2</v>
      </c>
      <c r="E252" s="51">
        <v>4</v>
      </c>
      <c r="F252" s="82" t="s">
        <v>1281</v>
      </c>
      <c r="G252" s="53">
        <v>0</v>
      </c>
      <c r="H252" s="51"/>
      <c r="I252" s="82"/>
      <c r="J252" s="85"/>
      <c r="K252" s="72">
        <v>0</v>
      </c>
      <c r="L252" s="73"/>
      <c r="M252" s="74"/>
    </row>
    <row r="253" spans="1:13" s="29" customFormat="1" ht="12">
      <c r="A253" s="61"/>
      <c r="B253" s="51">
        <v>13</v>
      </c>
      <c r="C253" s="85" t="s">
        <v>1282</v>
      </c>
      <c r="D253" s="51">
        <v>1</v>
      </c>
      <c r="E253" s="51">
        <v>3</v>
      </c>
      <c r="F253" s="82" t="s">
        <v>1283</v>
      </c>
      <c r="G253" s="53">
        <v>0</v>
      </c>
      <c r="H253" s="53"/>
      <c r="I253" s="85"/>
      <c r="J253" s="85"/>
      <c r="K253" s="72">
        <v>0</v>
      </c>
      <c r="L253" s="73"/>
      <c r="M253" s="74"/>
    </row>
    <row r="254" spans="1:13" s="29" customFormat="1" ht="36">
      <c r="A254" s="61"/>
      <c r="B254" s="51">
        <v>14</v>
      </c>
      <c r="C254" s="85" t="s">
        <v>1284</v>
      </c>
      <c r="D254" s="51">
        <v>3</v>
      </c>
      <c r="E254" s="51">
        <v>7</v>
      </c>
      <c r="F254" s="82" t="s">
        <v>1285</v>
      </c>
      <c r="G254" s="53">
        <v>1</v>
      </c>
      <c r="H254" s="53" t="s">
        <v>1286</v>
      </c>
      <c r="I254" s="85"/>
      <c r="J254" s="85"/>
      <c r="K254" s="72">
        <v>0</v>
      </c>
      <c r="L254" s="73"/>
      <c r="M254" s="74"/>
    </row>
    <row r="255" spans="1:13" s="29" customFormat="1" ht="24">
      <c r="A255" s="61"/>
      <c r="B255" s="51">
        <v>15</v>
      </c>
      <c r="C255" s="85" t="s">
        <v>1287</v>
      </c>
      <c r="D255" s="51">
        <v>2</v>
      </c>
      <c r="E255" s="51">
        <v>5</v>
      </c>
      <c r="F255" s="82" t="s">
        <v>1288</v>
      </c>
      <c r="G255" s="53">
        <v>0</v>
      </c>
      <c r="H255" s="53"/>
      <c r="I255" s="85"/>
      <c r="J255" s="85"/>
      <c r="K255" s="72">
        <v>0</v>
      </c>
      <c r="L255" s="73"/>
      <c r="M255" s="74"/>
    </row>
    <row r="256" spans="1:13" s="29" customFormat="1" ht="24">
      <c r="A256" s="61"/>
      <c r="B256" s="51">
        <v>16</v>
      </c>
      <c r="C256" s="85" t="s">
        <v>1289</v>
      </c>
      <c r="D256" s="51">
        <v>2</v>
      </c>
      <c r="E256" s="51">
        <v>5</v>
      </c>
      <c r="F256" s="82" t="s">
        <v>1290</v>
      </c>
      <c r="G256" s="53">
        <v>1</v>
      </c>
      <c r="H256" s="53" t="s">
        <v>1291</v>
      </c>
      <c r="I256" s="85"/>
      <c r="J256" s="85"/>
      <c r="K256" s="72">
        <v>0</v>
      </c>
      <c r="L256" s="73"/>
      <c r="M256" s="74"/>
    </row>
    <row r="257" spans="1:13" s="29" customFormat="1" ht="48">
      <c r="A257" s="61"/>
      <c r="B257" s="51">
        <v>17</v>
      </c>
      <c r="C257" s="85" t="s">
        <v>1292</v>
      </c>
      <c r="D257" s="51">
        <v>2</v>
      </c>
      <c r="E257" s="51">
        <v>5</v>
      </c>
      <c r="F257" s="82" t="s">
        <v>1293</v>
      </c>
      <c r="G257" s="53">
        <v>2</v>
      </c>
      <c r="H257" s="53" t="s">
        <v>1294</v>
      </c>
      <c r="I257" s="85"/>
      <c r="J257" s="85"/>
      <c r="K257" s="72">
        <v>0</v>
      </c>
      <c r="L257" s="73"/>
      <c r="M257" s="74"/>
    </row>
    <row r="258" spans="1:13" s="29" customFormat="1" ht="12">
      <c r="A258" s="61"/>
      <c r="B258" s="51">
        <v>18</v>
      </c>
      <c r="C258" s="85" t="s">
        <v>1295</v>
      </c>
      <c r="D258" s="51">
        <v>1</v>
      </c>
      <c r="E258" s="51">
        <v>3</v>
      </c>
      <c r="F258" s="82" t="s">
        <v>1296</v>
      </c>
      <c r="G258" s="53">
        <v>0</v>
      </c>
      <c r="H258" s="53"/>
      <c r="I258" s="85"/>
      <c r="J258" s="85"/>
      <c r="K258" s="72">
        <v>0</v>
      </c>
      <c r="L258" s="73"/>
      <c r="M258" s="74"/>
    </row>
    <row r="259" spans="1:13" s="29" customFormat="1" ht="24">
      <c r="A259" s="61"/>
      <c r="B259" s="51">
        <v>19</v>
      </c>
      <c r="C259" s="85" t="s">
        <v>1297</v>
      </c>
      <c r="D259" s="51">
        <v>3</v>
      </c>
      <c r="E259" s="51">
        <v>5</v>
      </c>
      <c r="F259" s="82" t="s">
        <v>1298</v>
      </c>
      <c r="G259" s="53">
        <v>1</v>
      </c>
      <c r="H259" s="53" t="s">
        <v>1299</v>
      </c>
      <c r="I259" s="85"/>
      <c r="J259" s="85"/>
      <c r="K259" s="72">
        <v>0</v>
      </c>
      <c r="L259" s="73"/>
      <c r="M259" s="74"/>
    </row>
    <row r="260" spans="1:13" s="29" customFormat="1" ht="12">
      <c r="A260" s="61"/>
      <c r="B260" s="51">
        <v>20</v>
      </c>
      <c r="C260" s="85" t="s">
        <v>1300</v>
      </c>
      <c r="D260" s="51">
        <v>1</v>
      </c>
      <c r="E260" s="51">
        <v>3</v>
      </c>
      <c r="F260" s="82" t="s">
        <v>1301</v>
      </c>
      <c r="G260" s="53">
        <v>0</v>
      </c>
      <c r="H260" s="53"/>
      <c r="I260" s="85"/>
      <c r="J260" s="85"/>
      <c r="K260" s="72">
        <v>0</v>
      </c>
      <c r="L260" s="73"/>
      <c r="M260" s="74"/>
    </row>
    <row r="261" spans="1:13" s="29" customFormat="1" ht="24">
      <c r="A261" s="61"/>
      <c r="B261" s="51">
        <v>21</v>
      </c>
      <c r="C261" s="85" t="s">
        <v>1302</v>
      </c>
      <c r="D261" s="51">
        <v>2</v>
      </c>
      <c r="E261" s="51">
        <v>4</v>
      </c>
      <c r="F261" s="82" t="s">
        <v>1303</v>
      </c>
      <c r="G261" s="53">
        <v>0</v>
      </c>
      <c r="H261" s="53"/>
      <c r="I261" s="85"/>
      <c r="J261" s="51"/>
      <c r="K261" s="72">
        <v>0</v>
      </c>
      <c r="L261" s="73"/>
      <c r="M261" s="74"/>
    </row>
    <row r="262" spans="1:13" s="29" customFormat="1" ht="11.25" customHeight="1">
      <c r="A262" s="61"/>
      <c r="B262" s="51">
        <v>22</v>
      </c>
      <c r="C262" s="85" t="s">
        <v>1304</v>
      </c>
      <c r="D262" s="53">
        <v>1</v>
      </c>
      <c r="E262" s="53">
        <v>3</v>
      </c>
      <c r="F262" s="82" t="s">
        <v>1305</v>
      </c>
      <c r="G262" s="53">
        <v>0</v>
      </c>
      <c r="H262" s="53"/>
      <c r="I262" s="85"/>
      <c r="J262" s="85"/>
      <c r="K262" s="72">
        <v>0</v>
      </c>
      <c r="L262" s="73"/>
      <c r="M262" s="74"/>
    </row>
    <row r="263" spans="1:13" s="29" customFormat="1" ht="12">
      <c r="A263" s="61"/>
      <c r="B263" s="51">
        <v>23</v>
      </c>
      <c r="C263" s="85" t="s">
        <v>1306</v>
      </c>
      <c r="D263" s="53">
        <v>1</v>
      </c>
      <c r="E263" s="53">
        <v>3</v>
      </c>
      <c r="F263" s="82" t="s">
        <v>1307</v>
      </c>
      <c r="G263" s="53">
        <v>0</v>
      </c>
      <c r="H263" s="53"/>
      <c r="I263" s="85"/>
      <c r="J263" s="85"/>
      <c r="K263" s="72">
        <v>0</v>
      </c>
      <c r="L263" s="73"/>
      <c r="M263" s="74"/>
    </row>
    <row r="264" spans="1:13" s="29" customFormat="1" ht="24">
      <c r="A264" s="61"/>
      <c r="B264" s="51">
        <v>24</v>
      </c>
      <c r="C264" s="85" t="s">
        <v>1308</v>
      </c>
      <c r="D264" s="53">
        <v>1</v>
      </c>
      <c r="E264" s="53">
        <v>1</v>
      </c>
      <c r="F264" s="82" t="s">
        <v>1309</v>
      </c>
      <c r="G264" s="53">
        <v>1</v>
      </c>
      <c r="H264" s="51" t="s">
        <v>1310</v>
      </c>
      <c r="I264" s="82"/>
      <c r="J264" s="85"/>
      <c r="K264" s="72">
        <v>0</v>
      </c>
      <c r="L264" s="73"/>
      <c r="M264" s="74"/>
    </row>
    <row r="265" spans="1:13" s="29" customFormat="1" ht="24">
      <c r="A265" s="61"/>
      <c r="B265" s="51">
        <v>25</v>
      </c>
      <c r="C265" s="85" t="s">
        <v>1311</v>
      </c>
      <c r="D265" s="53">
        <v>1</v>
      </c>
      <c r="E265" s="53">
        <v>2</v>
      </c>
      <c r="F265" s="82" t="s">
        <v>1312</v>
      </c>
      <c r="G265" s="53">
        <v>1</v>
      </c>
      <c r="H265" s="53" t="s">
        <v>1313</v>
      </c>
      <c r="I265" s="85"/>
      <c r="J265" s="85"/>
      <c r="K265" s="72">
        <v>0</v>
      </c>
      <c r="L265" s="73"/>
      <c r="M265" s="74"/>
    </row>
    <row r="266" spans="1:13" s="29" customFormat="1" ht="33.75">
      <c r="A266" s="61"/>
      <c r="B266" s="51">
        <v>26</v>
      </c>
      <c r="C266" s="85" t="s">
        <v>1314</v>
      </c>
      <c r="D266" s="53">
        <v>1</v>
      </c>
      <c r="E266" s="53">
        <v>3</v>
      </c>
      <c r="F266" s="82" t="s">
        <v>1315</v>
      </c>
      <c r="G266" s="53">
        <v>0</v>
      </c>
      <c r="H266" s="53"/>
      <c r="I266" s="85"/>
      <c r="J266" s="85"/>
      <c r="K266" s="72">
        <v>0</v>
      </c>
      <c r="L266" s="73"/>
      <c r="M266" s="74" t="s">
        <v>1316</v>
      </c>
    </row>
    <row r="267" spans="1:13" s="29" customFormat="1" ht="24">
      <c r="A267" s="61"/>
      <c r="B267" s="51">
        <v>27</v>
      </c>
      <c r="C267" s="82" t="s">
        <v>1317</v>
      </c>
      <c r="D267" s="53">
        <v>1</v>
      </c>
      <c r="E267" s="53">
        <v>2</v>
      </c>
      <c r="F267" s="82" t="s">
        <v>1318</v>
      </c>
      <c r="G267" s="53">
        <v>1</v>
      </c>
      <c r="H267" s="53" t="s">
        <v>1319</v>
      </c>
      <c r="I267" s="85"/>
      <c r="J267" s="85"/>
      <c r="K267" s="72">
        <v>0</v>
      </c>
      <c r="L267" s="73"/>
      <c r="M267" s="74"/>
    </row>
    <row r="268" spans="1:13" s="29" customFormat="1" ht="12">
      <c r="A268" s="61"/>
      <c r="B268" s="51">
        <v>28</v>
      </c>
      <c r="C268" s="82" t="s">
        <v>1320</v>
      </c>
      <c r="D268" s="53">
        <v>1</v>
      </c>
      <c r="E268" s="53">
        <v>1</v>
      </c>
      <c r="F268" s="82" t="s">
        <v>1321</v>
      </c>
      <c r="G268" s="53">
        <v>0</v>
      </c>
      <c r="H268" s="53"/>
      <c r="I268" s="85"/>
      <c r="J268" s="85"/>
      <c r="K268" s="72">
        <v>0</v>
      </c>
      <c r="L268" s="73"/>
      <c r="M268" s="74"/>
    </row>
    <row r="269" spans="1:13" s="29" customFormat="1" ht="12">
      <c r="A269" s="61"/>
      <c r="B269" s="51">
        <v>29</v>
      </c>
      <c r="C269" s="82" t="s">
        <v>1322</v>
      </c>
      <c r="D269" s="53">
        <v>1</v>
      </c>
      <c r="E269" s="53">
        <v>1</v>
      </c>
      <c r="F269" s="82" t="s">
        <v>1323</v>
      </c>
      <c r="G269" s="53">
        <v>0</v>
      </c>
      <c r="H269" s="53"/>
      <c r="I269" s="85"/>
      <c r="J269" s="85"/>
      <c r="K269" s="72">
        <v>0</v>
      </c>
      <c r="L269" s="73"/>
      <c r="M269" s="74"/>
    </row>
    <row r="270" spans="1:13" s="29" customFormat="1" ht="12">
      <c r="A270" s="61"/>
      <c r="B270" s="51">
        <v>30</v>
      </c>
      <c r="C270" s="82" t="s">
        <v>1324</v>
      </c>
      <c r="D270" s="53">
        <v>1</v>
      </c>
      <c r="E270" s="53">
        <v>2</v>
      </c>
      <c r="F270" s="85" t="s">
        <v>1325</v>
      </c>
      <c r="G270" s="51">
        <v>0</v>
      </c>
      <c r="H270" s="53"/>
      <c r="I270" s="85"/>
      <c r="J270" s="82"/>
      <c r="K270" s="72">
        <v>1</v>
      </c>
      <c r="L270" s="73" t="s">
        <v>1326</v>
      </c>
      <c r="M270" s="74"/>
    </row>
    <row r="271" spans="1:13" s="29" customFormat="1" ht="24">
      <c r="A271" s="61"/>
      <c r="B271" s="51">
        <v>31</v>
      </c>
      <c r="C271" s="82" t="s">
        <v>1327</v>
      </c>
      <c r="D271" s="53">
        <v>1</v>
      </c>
      <c r="E271" s="53">
        <v>1</v>
      </c>
      <c r="F271" s="82" t="s">
        <v>1328</v>
      </c>
      <c r="G271" s="53">
        <v>1</v>
      </c>
      <c r="H271" s="51" t="s">
        <v>1329</v>
      </c>
      <c r="I271" s="85"/>
      <c r="J271" s="85"/>
      <c r="K271" s="72">
        <v>0</v>
      </c>
      <c r="L271" s="73"/>
      <c r="M271" s="74"/>
    </row>
    <row r="272" spans="1:13" s="29" customFormat="1" ht="24">
      <c r="A272" s="61"/>
      <c r="B272" s="51">
        <v>32</v>
      </c>
      <c r="C272" s="82" t="s">
        <v>1330</v>
      </c>
      <c r="D272" s="53">
        <v>1</v>
      </c>
      <c r="E272" s="53">
        <v>2</v>
      </c>
      <c r="F272" s="82" t="s">
        <v>1331</v>
      </c>
      <c r="G272" s="53">
        <v>1</v>
      </c>
      <c r="H272" s="53" t="s">
        <v>1332</v>
      </c>
      <c r="I272" s="85"/>
      <c r="J272" s="85"/>
      <c r="K272" s="72">
        <v>0</v>
      </c>
      <c r="L272" s="73"/>
      <c r="M272" s="74"/>
    </row>
    <row r="273" spans="1:13" s="29" customFormat="1" ht="12">
      <c r="A273" s="61"/>
      <c r="B273" s="51">
        <v>33</v>
      </c>
      <c r="C273" s="82" t="s">
        <v>1333</v>
      </c>
      <c r="D273" s="53">
        <v>1</v>
      </c>
      <c r="E273" s="53">
        <v>1</v>
      </c>
      <c r="F273" s="82" t="s">
        <v>1334</v>
      </c>
      <c r="G273" s="53">
        <v>0</v>
      </c>
      <c r="H273" s="53"/>
      <c r="I273" s="85"/>
      <c r="J273" s="85"/>
      <c r="K273" s="72">
        <v>0</v>
      </c>
      <c r="L273" s="73"/>
      <c r="M273" s="74"/>
    </row>
    <row r="274" spans="1:13" s="29" customFormat="1" ht="24">
      <c r="A274" s="61"/>
      <c r="B274" s="51">
        <v>34</v>
      </c>
      <c r="C274" s="82" t="s">
        <v>1335</v>
      </c>
      <c r="D274" s="53">
        <v>1</v>
      </c>
      <c r="E274" s="53">
        <v>1</v>
      </c>
      <c r="F274" s="82" t="s">
        <v>1336</v>
      </c>
      <c r="G274" s="53">
        <v>1</v>
      </c>
      <c r="H274" s="53" t="s">
        <v>1337</v>
      </c>
      <c r="I274" s="85"/>
      <c r="J274" s="85"/>
      <c r="K274" s="72"/>
      <c r="L274" s="73"/>
      <c r="M274" s="74"/>
    </row>
    <row r="275" spans="1:13" s="29" customFormat="1" ht="13.5">
      <c r="A275" s="61"/>
      <c r="B275" s="62" t="s">
        <v>1195</v>
      </c>
      <c r="C275" s="62"/>
      <c r="D275" s="62">
        <f>SUM(D241:D274)</f>
        <v>57</v>
      </c>
      <c r="E275" s="62">
        <f>SUM(E241:E274)</f>
        <v>117</v>
      </c>
      <c r="F275" s="62">
        <f>SUM(F241:F274)</f>
        <v>0</v>
      </c>
      <c r="G275" s="62">
        <f>SUM(G241:G274)</f>
        <v>16</v>
      </c>
      <c r="H275" s="62"/>
      <c r="I275" s="62"/>
      <c r="J275" s="62"/>
      <c r="K275" s="62">
        <f>SUM(K241:K273)</f>
        <v>3</v>
      </c>
      <c r="L275" s="77"/>
      <c r="M275" s="76"/>
    </row>
    <row r="276" spans="1:13" s="29" customFormat="1" ht="14.25">
      <c r="A276" s="110" t="s">
        <v>1338</v>
      </c>
      <c r="B276" s="111"/>
      <c r="C276" s="112"/>
      <c r="D276" s="68">
        <f>D240+D275</f>
        <v>82</v>
      </c>
      <c r="E276" s="68">
        <f>E240+E275</f>
        <v>168</v>
      </c>
      <c r="F276" s="68">
        <f>F240+F275</f>
        <v>0</v>
      </c>
      <c r="G276" s="68">
        <f>SUM(G240+G275)</f>
        <v>37</v>
      </c>
      <c r="H276" s="68"/>
      <c r="I276" s="68"/>
      <c r="J276" s="68"/>
      <c r="K276" s="68">
        <f>SUM(K240+K275)</f>
        <v>8</v>
      </c>
      <c r="L276" s="79"/>
      <c r="M276" s="76"/>
    </row>
    <row r="277" spans="1:13" s="27" customFormat="1" ht="14.25">
      <c r="A277" s="69" t="s">
        <v>1339</v>
      </c>
      <c r="B277" s="70"/>
      <c r="C277" s="70"/>
      <c r="D277" s="70">
        <f>D230+D276</f>
        <v>101</v>
      </c>
      <c r="E277" s="70">
        <f>E230+E276</f>
        <v>195</v>
      </c>
      <c r="F277" s="70"/>
      <c r="G277" s="70">
        <f>G230+G276</f>
        <v>40</v>
      </c>
      <c r="H277" s="70"/>
      <c r="I277" s="70"/>
      <c r="J277" s="70"/>
      <c r="K277" s="70">
        <f>K230+K276</f>
        <v>9</v>
      </c>
      <c r="L277" s="80"/>
      <c r="M277" s="81"/>
    </row>
    <row r="278" spans="1:13" s="28" customFormat="1" ht="36" customHeight="1">
      <c r="A278" s="50" t="s">
        <v>1340</v>
      </c>
      <c r="B278" s="51">
        <v>1</v>
      </c>
      <c r="C278" s="54" t="s">
        <v>1341</v>
      </c>
      <c r="D278" s="53">
        <v>4</v>
      </c>
      <c r="E278" s="53">
        <v>8</v>
      </c>
      <c r="F278" s="113" t="s">
        <v>1342</v>
      </c>
      <c r="G278" s="104">
        <v>1</v>
      </c>
      <c r="H278" s="104" t="s">
        <v>1343</v>
      </c>
      <c r="I278" s="51"/>
      <c r="J278" s="51"/>
      <c r="K278" s="72">
        <v>2</v>
      </c>
      <c r="L278" s="73" t="s">
        <v>1344</v>
      </c>
      <c r="M278" s="74"/>
    </row>
    <row r="279" spans="1:13" s="28" customFormat="1" ht="84">
      <c r="A279" s="55"/>
      <c r="B279" s="51">
        <v>2</v>
      </c>
      <c r="C279" s="52" t="s">
        <v>1345</v>
      </c>
      <c r="D279" s="53">
        <v>15</v>
      </c>
      <c r="E279" s="53">
        <v>20</v>
      </c>
      <c r="F279" s="52" t="s">
        <v>1346</v>
      </c>
      <c r="G279" s="51">
        <v>2</v>
      </c>
      <c r="H279" s="51" t="s">
        <v>1347</v>
      </c>
      <c r="I279" s="51"/>
      <c r="J279" s="51"/>
      <c r="K279" s="72">
        <v>1</v>
      </c>
      <c r="L279" s="73" t="s">
        <v>1348</v>
      </c>
      <c r="M279" s="74"/>
    </row>
    <row r="280" spans="1:13" s="28" customFormat="1" ht="24">
      <c r="A280" s="55"/>
      <c r="B280" s="51">
        <v>3</v>
      </c>
      <c r="C280" s="52" t="s">
        <v>1349</v>
      </c>
      <c r="D280" s="53">
        <v>1</v>
      </c>
      <c r="E280" s="53">
        <v>1</v>
      </c>
      <c r="F280" s="52" t="s">
        <v>1350</v>
      </c>
      <c r="G280" s="51">
        <v>1</v>
      </c>
      <c r="H280" s="51" t="s">
        <v>1351</v>
      </c>
      <c r="I280" s="51"/>
      <c r="J280" s="51"/>
      <c r="K280" s="72">
        <v>0</v>
      </c>
      <c r="L280" s="73"/>
      <c r="M280" s="74"/>
    </row>
    <row r="281" spans="1:13" s="28" customFormat="1" ht="24">
      <c r="A281" s="55"/>
      <c r="B281" s="51">
        <v>4</v>
      </c>
      <c r="C281" s="52" t="s">
        <v>1352</v>
      </c>
      <c r="D281" s="53">
        <v>1</v>
      </c>
      <c r="E281" s="53">
        <v>2</v>
      </c>
      <c r="F281" s="52" t="s">
        <v>1353</v>
      </c>
      <c r="G281" s="51">
        <v>1</v>
      </c>
      <c r="H281" s="104" t="s">
        <v>1354</v>
      </c>
      <c r="I281" s="51"/>
      <c r="J281" s="52"/>
      <c r="K281" s="72">
        <v>0</v>
      </c>
      <c r="L281" s="73"/>
      <c r="M281" s="74"/>
    </row>
    <row r="282" spans="1:13" s="28" customFormat="1" ht="48">
      <c r="A282" s="55"/>
      <c r="B282" s="88">
        <v>5</v>
      </c>
      <c r="C282" s="52" t="s">
        <v>1355</v>
      </c>
      <c r="D282" s="53">
        <v>8</v>
      </c>
      <c r="E282" s="53">
        <v>10</v>
      </c>
      <c r="F282" s="52" t="s">
        <v>1356</v>
      </c>
      <c r="G282" s="51">
        <v>1</v>
      </c>
      <c r="H282" s="51" t="s">
        <v>1357</v>
      </c>
      <c r="I282" s="51"/>
      <c r="J282" s="51"/>
      <c r="K282" s="72">
        <v>2</v>
      </c>
      <c r="L282" s="73" t="s">
        <v>1358</v>
      </c>
      <c r="M282" s="74" t="s">
        <v>21</v>
      </c>
    </row>
    <row r="283" spans="1:13" s="28" customFormat="1" ht="132">
      <c r="A283" s="55" t="s">
        <v>1359</v>
      </c>
      <c r="B283" s="51">
        <v>1</v>
      </c>
      <c r="C283" s="59" t="s">
        <v>762</v>
      </c>
      <c r="D283" s="59">
        <v>0</v>
      </c>
      <c r="E283" s="59">
        <v>2</v>
      </c>
      <c r="F283" s="84" t="s">
        <v>1360</v>
      </c>
      <c r="G283" s="59">
        <v>0</v>
      </c>
      <c r="H283" s="59"/>
      <c r="I283" s="59"/>
      <c r="J283" s="59"/>
      <c r="K283" s="75">
        <v>0</v>
      </c>
      <c r="L283" s="75"/>
      <c r="M283" s="76"/>
    </row>
    <row r="284" spans="1:13" s="28" customFormat="1" ht="13.5" customHeight="1">
      <c r="A284" s="114"/>
      <c r="B284" s="77" t="s">
        <v>765</v>
      </c>
      <c r="C284" s="115"/>
      <c r="D284" s="62">
        <f>SUM(D278:D283)</f>
        <v>29</v>
      </c>
      <c r="E284" s="62">
        <f>SUM(E278:E283)</f>
        <v>43</v>
      </c>
      <c r="F284" s="62">
        <f>SUM(F278:F283)</f>
        <v>0</v>
      </c>
      <c r="G284" s="62">
        <f>SUM(G278:G283)</f>
        <v>6</v>
      </c>
      <c r="H284" s="62"/>
      <c r="I284" s="62"/>
      <c r="J284" s="62"/>
      <c r="K284" s="62">
        <f>SUM(K278:K283)</f>
        <v>5</v>
      </c>
      <c r="L284" s="77"/>
      <c r="M284" s="76"/>
    </row>
    <row r="285" spans="1:13" s="28" customFormat="1" ht="12">
      <c r="A285" s="50" t="s">
        <v>1361</v>
      </c>
      <c r="B285" s="51">
        <v>1</v>
      </c>
      <c r="C285" s="52" t="s">
        <v>1362</v>
      </c>
      <c r="D285" s="51">
        <v>1</v>
      </c>
      <c r="E285" s="51">
        <v>1</v>
      </c>
      <c r="F285" s="52" t="s">
        <v>1363</v>
      </c>
      <c r="G285" s="51">
        <v>0</v>
      </c>
      <c r="H285" s="51"/>
      <c r="I285" s="51"/>
      <c r="J285" s="51"/>
      <c r="K285" s="72">
        <v>0</v>
      </c>
      <c r="L285" s="73"/>
      <c r="M285" s="74"/>
    </row>
    <row r="286" spans="1:13" s="28" customFormat="1" ht="24">
      <c r="A286" s="55"/>
      <c r="B286" s="51">
        <v>2</v>
      </c>
      <c r="C286" s="52" t="s">
        <v>1364</v>
      </c>
      <c r="D286" s="51">
        <v>1</v>
      </c>
      <c r="E286" s="51">
        <v>2</v>
      </c>
      <c r="F286" s="52" t="s">
        <v>1365</v>
      </c>
      <c r="G286" s="51">
        <v>1</v>
      </c>
      <c r="H286" s="51" t="s">
        <v>1366</v>
      </c>
      <c r="I286" s="51"/>
      <c r="J286" s="51"/>
      <c r="K286" s="72">
        <v>0</v>
      </c>
      <c r="L286" s="73"/>
      <c r="M286" s="74"/>
    </row>
    <row r="287" spans="1:13" s="28" customFormat="1" ht="12">
      <c r="A287" s="55"/>
      <c r="B287" s="51">
        <v>3</v>
      </c>
      <c r="C287" s="52" t="s">
        <v>1367</v>
      </c>
      <c r="D287" s="51">
        <v>1</v>
      </c>
      <c r="E287" s="51">
        <v>1</v>
      </c>
      <c r="F287" s="52" t="s">
        <v>1368</v>
      </c>
      <c r="G287" s="51">
        <v>0</v>
      </c>
      <c r="H287" s="51"/>
      <c r="I287" s="51"/>
      <c r="J287" s="51"/>
      <c r="K287" s="72">
        <v>0</v>
      </c>
      <c r="L287" s="73"/>
      <c r="M287" s="74"/>
    </row>
    <row r="288" spans="1:13" s="28" customFormat="1" ht="60">
      <c r="A288" s="55"/>
      <c r="B288" s="51" t="s">
        <v>1369</v>
      </c>
      <c r="C288" s="52" t="s">
        <v>1370</v>
      </c>
      <c r="D288" s="51">
        <v>1</v>
      </c>
      <c r="E288" s="51">
        <v>2</v>
      </c>
      <c r="F288" s="52" t="s">
        <v>1371</v>
      </c>
      <c r="G288" s="51">
        <v>0</v>
      </c>
      <c r="H288" s="51"/>
      <c r="I288" s="51"/>
      <c r="J288" s="51"/>
      <c r="K288" s="72">
        <v>0</v>
      </c>
      <c r="L288" s="73"/>
      <c r="M288" s="74"/>
    </row>
    <row r="289" spans="1:13" s="28" customFormat="1" ht="24">
      <c r="A289" s="55"/>
      <c r="B289" s="88">
        <v>7</v>
      </c>
      <c r="C289" s="52" t="s">
        <v>1372</v>
      </c>
      <c r="D289" s="51">
        <v>2</v>
      </c>
      <c r="E289" s="51">
        <v>5</v>
      </c>
      <c r="F289" s="52" t="s">
        <v>1373</v>
      </c>
      <c r="G289" s="51">
        <v>0</v>
      </c>
      <c r="H289" s="51"/>
      <c r="I289" s="51"/>
      <c r="J289" s="51"/>
      <c r="K289" s="72">
        <v>0</v>
      </c>
      <c r="L289" s="73"/>
      <c r="M289" s="74"/>
    </row>
    <row r="290" spans="1:13" s="28" customFormat="1" ht="36">
      <c r="A290" s="55"/>
      <c r="B290" s="51" t="s">
        <v>1374</v>
      </c>
      <c r="C290" s="52" t="s">
        <v>1375</v>
      </c>
      <c r="D290" s="51">
        <v>1</v>
      </c>
      <c r="E290" s="51">
        <v>1</v>
      </c>
      <c r="F290" s="52" t="s">
        <v>1376</v>
      </c>
      <c r="G290" s="51">
        <v>0</v>
      </c>
      <c r="H290" s="51"/>
      <c r="I290" s="51"/>
      <c r="J290" s="51"/>
      <c r="K290" s="72">
        <v>0</v>
      </c>
      <c r="L290" s="73"/>
      <c r="M290" s="74"/>
    </row>
    <row r="291" spans="1:13" s="28" customFormat="1" ht="36">
      <c r="A291" s="55"/>
      <c r="B291" s="51" t="s">
        <v>1377</v>
      </c>
      <c r="C291" s="85" t="s">
        <v>1378</v>
      </c>
      <c r="D291" s="51">
        <v>3</v>
      </c>
      <c r="E291" s="51">
        <v>3</v>
      </c>
      <c r="F291" s="52" t="s">
        <v>1379</v>
      </c>
      <c r="G291" s="51">
        <v>0</v>
      </c>
      <c r="H291" s="51"/>
      <c r="I291" s="51"/>
      <c r="J291" s="51"/>
      <c r="K291" s="72">
        <v>0</v>
      </c>
      <c r="L291" s="73"/>
      <c r="M291" s="74" t="s">
        <v>21</v>
      </c>
    </row>
    <row r="292" spans="1:13" s="28" customFormat="1" ht="12">
      <c r="A292" s="55"/>
      <c r="B292" s="51">
        <v>10</v>
      </c>
      <c r="C292" s="85" t="s">
        <v>1380</v>
      </c>
      <c r="D292" s="51">
        <v>1</v>
      </c>
      <c r="E292" s="51">
        <v>2</v>
      </c>
      <c r="F292" s="52" t="s">
        <v>1381</v>
      </c>
      <c r="G292" s="51">
        <v>0</v>
      </c>
      <c r="H292" s="51"/>
      <c r="I292" s="51"/>
      <c r="J292" s="51"/>
      <c r="K292" s="72">
        <v>0</v>
      </c>
      <c r="L292" s="73"/>
      <c r="M292" s="74"/>
    </row>
    <row r="293" spans="1:13" s="28" customFormat="1" ht="12">
      <c r="A293" s="55"/>
      <c r="B293" s="51">
        <v>11</v>
      </c>
      <c r="C293" s="52" t="s">
        <v>1382</v>
      </c>
      <c r="D293" s="51">
        <v>1</v>
      </c>
      <c r="E293" s="51">
        <v>3</v>
      </c>
      <c r="F293" s="52" t="s">
        <v>1383</v>
      </c>
      <c r="G293" s="51"/>
      <c r="H293" s="51"/>
      <c r="I293" s="51"/>
      <c r="J293" s="51"/>
      <c r="K293" s="72">
        <v>1</v>
      </c>
      <c r="L293" s="73" t="s">
        <v>1384</v>
      </c>
      <c r="M293" s="74"/>
    </row>
    <row r="294" spans="1:13" s="28" customFormat="1" ht="24">
      <c r="A294" s="55"/>
      <c r="B294" s="51">
        <v>12</v>
      </c>
      <c r="C294" s="52" t="s">
        <v>1385</v>
      </c>
      <c r="D294" s="51">
        <v>2</v>
      </c>
      <c r="E294" s="51">
        <v>5</v>
      </c>
      <c r="F294" s="52" t="s">
        <v>1386</v>
      </c>
      <c r="G294" s="51">
        <v>0</v>
      </c>
      <c r="H294" s="51"/>
      <c r="I294" s="51"/>
      <c r="J294" s="51"/>
      <c r="K294" s="72">
        <v>0</v>
      </c>
      <c r="L294" s="73"/>
      <c r="M294" s="74"/>
    </row>
    <row r="295" spans="1:13" s="28" customFormat="1" ht="12">
      <c r="A295" s="55"/>
      <c r="B295" s="51">
        <v>13</v>
      </c>
      <c r="C295" s="52" t="s">
        <v>1387</v>
      </c>
      <c r="D295" s="51">
        <v>1</v>
      </c>
      <c r="E295" s="51">
        <v>1</v>
      </c>
      <c r="F295" s="52" t="s">
        <v>1388</v>
      </c>
      <c r="G295" s="51">
        <v>0</v>
      </c>
      <c r="H295" s="51"/>
      <c r="I295" s="51"/>
      <c r="J295" s="51"/>
      <c r="K295" s="72">
        <v>0</v>
      </c>
      <c r="L295" s="73"/>
      <c r="M295" s="74"/>
    </row>
    <row r="296" spans="1:13" s="28" customFormat="1" ht="12">
      <c r="A296" s="55"/>
      <c r="B296" s="51">
        <v>14</v>
      </c>
      <c r="C296" s="52" t="s">
        <v>1389</v>
      </c>
      <c r="D296" s="51">
        <v>1</v>
      </c>
      <c r="E296" s="51">
        <v>1</v>
      </c>
      <c r="F296" s="52" t="s">
        <v>1390</v>
      </c>
      <c r="G296" s="51">
        <v>0</v>
      </c>
      <c r="H296" s="51"/>
      <c r="I296" s="51"/>
      <c r="J296" s="51"/>
      <c r="K296" s="72">
        <v>0</v>
      </c>
      <c r="L296" s="73"/>
      <c r="M296" s="74"/>
    </row>
    <row r="297" spans="1:13" s="28" customFormat="1" ht="12">
      <c r="A297" s="55"/>
      <c r="B297" s="51">
        <v>15</v>
      </c>
      <c r="C297" s="52" t="s">
        <v>1391</v>
      </c>
      <c r="D297" s="51">
        <v>2</v>
      </c>
      <c r="E297" s="51">
        <v>3</v>
      </c>
      <c r="F297" s="52" t="s">
        <v>1392</v>
      </c>
      <c r="G297" s="51">
        <v>0</v>
      </c>
      <c r="H297" s="51"/>
      <c r="I297" s="51"/>
      <c r="J297" s="51"/>
      <c r="K297" s="72">
        <v>0</v>
      </c>
      <c r="L297" s="73"/>
      <c r="M297" s="74"/>
    </row>
    <row r="298" spans="1:13" s="28" customFormat="1" ht="12">
      <c r="A298" s="55"/>
      <c r="B298" s="51">
        <v>16</v>
      </c>
      <c r="C298" s="52" t="s">
        <v>1393</v>
      </c>
      <c r="D298" s="51">
        <v>1</v>
      </c>
      <c r="E298" s="51">
        <v>0</v>
      </c>
      <c r="F298" s="52"/>
      <c r="G298" s="51">
        <v>0</v>
      </c>
      <c r="H298" s="51"/>
      <c r="I298" s="51"/>
      <c r="J298" s="51"/>
      <c r="K298" s="72">
        <v>0</v>
      </c>
      <c r="L298" s="73"/>
      <c r="M298" s="74"/>
    </row>
    <row r="299" spans="1:13" s="28" customFormat="1" ht="24">
      <c r="A299" s="55"/>
      <c r="B299" s="51">
        <v>17</v>
      </c>
      <c r="C299" s="52" t="s">
        <v>1394</v>
      </c>
      <c r="D299" s="51">
        <v>1</v>
      </c>
      <c r="E299" s="51">
        <v>1</v>
      </c>
      <c r="F299" s="52" t="s">
        <v>1395</v>
      </c>
      <c r="G299" s="51">
        <v>1</v>
      </c>
      <c r="H299" s="51" t="s">
        <v>1396</v>
      </c>
      <c r="I299" s="51"/>
      <c r="J299" s="51"/>
      <c r="K299" s="72">
        <v>0</v>
      </c>
      <c r="L299" s="73"/>
      <c r="M299" s="74"/>
    </row>
    <row r="300" spans="1:13" s="28" customFormat="1" ht="36">
      <c r="A300" s="55"/>
      <c r="B300" s="51" t="s">
        <v>1397</v>
      </c>
      <c r="C300" s="85" t="s">
        <v>1398</v>
      </c>
      <c r="D300" s="51">
        <v>1</v>
      </c>
      <c r="E300" s="51">
        <v>3</v>
      </c>
      <c r="F300" s="52" t="s">
        <v>1399</v>
      </c>
      <c r="G300" s="51">
        <v>0</v>
      </c>
      <c r="H300" s="51"/>
      <c r="I300" s="51"/>
      <c r="J300" s="51"/>
      <c r="K300" s="72">
        <v>0</v>
      </c>
      <c r="L300" s="73"/>
      <c r="M300" s="74"/>
    </row>
    <row r="301" spans="1:13" s="28" customFormat="1" ht="12">
      <c r="A301" s="55"/>
      <c r="B301" s="51">
        <v>20</v>
      </c>
      <c r="C301" s="85" t="s">
        <v>1400</v>
      </c>
      <c r="D301" s="51">
        <v>1</v>
      </c>
      <c r="E301" s="51">
        <v>1</v>
      </c>
      <c r="F301" s="52" t="s">
        <v>1401</v>
      </c>
      <c r="G301" s="51">
        <v>0</v>
      </c>
      <c r="H301" s="51"/>
      <c r="I301" s="51"/>
      <c r="J301" s="51"/>
      <c r="K301" s="72">
        <v>0</v>
      </c>
      <c r="L301" s="73"/>
      <c r="M301" s="74"/>
    </row>
    <row r="302" spans="1:13" s="28" customFormat="1" ht="12">
      <c r="A302" s="55"/>
      <c r="B302" s="51">
        <v>22</v>
      </c>
      <c r="C302" s="85" t="s">
        <v>1402</v>
      </c>
      <c r="D302" s="51">
        <v>1</v>
      </c>
      <c r="E302" s="51">
        <v>1</v>
      </c>
      <c r="F302" s="52" t="s">
        <v>1403</v>
      </c>
      <c r="G302" s="51">
        <v>0</v>
      </c>
      <c r="H302" s="51"/>
      <c r="I302" s="51"/>
      <c r="J302" s="51"/>
      <c r="K302" s="72">
        <v>0</v>
      </c>
      <c r="L302" s="73"/>
      <c r="M302" s="74"/>
    </row>
    <row r="303" spans="1:13" s="28" customFormat="1" ht="12">
      <c r="A303" s="55"/>
      <c r="B303" s="51">
        <v>23</v>
      </c>
      <c r="C303" s="85" t="s">
        <v>1404</v>
      </c>
      <c r="D303" s="51">
        <v>1</v>
      </c>
      <c r="E303" s="51">
        <v>1</v>
      </c>
      <c r="F303" s="52" t="s">
        <v>1405</v>
      </c>
      <c r="G303" s="51">
        <v>0</v>
      </c>
      <c r="H303" s="51"/>
      <c r="I303" s="51"/>
      <c r="J303" s="51"/>
      <c r="K303" s="72">
        <v>0</v>
      </c>
      <c r="L303" s="73"/>
      <c r="M303" s="74"/>
    </row>
    <row r="304" spans="1:13" s="28" customFormat="1" ht="24">
      <c r="A304" s="55"/>
      <c r="B304" s="51">
        <v>25</v>
      </c>
      <c r="C304" s="52" t="s">
        <v>1406</v>
      </c>
      <c r="D304" s="51">
        <v>3</v>
      </c>
      <c r="E304" s="51">
        <v>5</v>
      </c>
      <c r="F304" s="52" t="s">
        <v>1407</v>
      </c>
      <c r="G304" s="51">
        <v>0</v>
      </c>
      <c r="H304" s="51"/>
      <c r="I304" s="51"/>
      <c r="J304" s="51"/>
      <c r="K304" s="72">
        <v>0</v>
      </c>
      <c r="L304" s="73"/>
      <c r="M304" s="74"/>
    </row>
    <row r="305" spans="1:13" s="28" customFormat="1" ht="24">
      <c r="A305" s="55"/>
      <c r="B305" s="51">
        <v>26</v>
      </c>
      <c r="C305" s="52" t="s">
        <v>1408</v>
      </c>
      <c r="D305" s="51">
        <v>2</v>
      </c>
      <c r="E305" s="51">
        <v>4</v>
      </c>
      <c r="F305" s="52" t="s">
        <v>1409</v>
      </c>
      <c r="G305" s="51">
        <v>0</v>
      </c>
      <c r="H305" s="51"/>
      <c r="I305" s="51"/>
      <c r="J305" s="51"/>
      <c r="K305" s="72">
        <v>0</v>
      </c>
      <c r="L305" s="73"/>
      <c r="M305" s="74"/>
    </row>
    <row r="306" spans="1:13" s="28" customFormat="1" ht="60" customHeight="1">
      <c r="A306" s="55"/>
      <c r="B306" s="51">
        <v>27</v>
      </c>
      <c r="C306" s="52" t="s">
        <v>1410</v>
      </c>
      <c r="D306" s="51">
        <v>4</v>
      </c>
      <c r="E306" s="51">
        <v>7</v>
      </c>
      <c r="F306" s="52" t="s">
        <v>1411</v>
      </c>
      <c r="G306" s="51">
        <v>0</v>
      </c>
      <c r="H306" s="51"/>
      <c r="I306" s="51"/>
      <c r="J306" s="51"/>
      <c r="K306" s="72">
        <v>0</v>
      </c>
      <c r="L306" s="73"/>
      <c r="M306" s="74"/>
    </row>
    <row r="307" spans="1:13" s="28" customFormat="1" ht="12">
      <c r="A307" s="55"/>
      <c r="B307" s="51">
        <v>28</v>
      </c>
      <c r="C307" s="52" t="s">
        <v>814</v>
      </c>
      <c r="D307" s="51">
        <v>1</v>
      </c>
      <c r="E307" s="51">
        <v>2</v>
      </c>
      <c r="F307" s="52" t="s">
        <v>1412</v>
      </c>
      <c r="G307" s="51">
        <v>0</v>
      </c>
      <c r="H307" s="51"/>
      <c r="I307" s="51"/>
      <c r="J307" s="51"/>
      <c r="K307" s="72">
        <v>0</v>
      </c>
      <c r="L307" s="73"/>
      <c r="M307" s="74"/>
    </row>
    <row r="308" spans="1:13" s="28" customFormat="1" ht="12">
      <c r="A308" s="55"/>
      <c r="B308" s="51">
        <v>29</v>
      </c>
      <c r="C308" s="52" t="s">
        <v>1413</v>
      </c>
      <c r="D308" s="51">
        <v>1</v>
      </c>
      <c r="E308" s="51">
        <v>1</v>
      </c>
      <c r="F308" s="52" t="s">
        <v>1414</v>
      </c>
      <c r="G308" s="51">
        <v>0</v>
      </c>
      <c r="H308" s="51"/>
      <c r="I308" s="51"/>
      <c r="J308" s="51"/>
      <c r="K308" s="72">
        <v>0</v>
      </c>
      <c r="L308" s="73"/>
      <c r="M308" s="74"/>
    </row>
    <row r="309" spans="1:13" s="28" customFormat="1" ht="24">
      <c r="A309" s="55"/>
      <c r="B309" s="51">
        <v>30</v>
      </c>
      <c r="C309" s="52" t="s">
        <v>1415</v>
      </c>
      <c r="D309" s="51">
        <v>2</v>
      </c>
      <c r="E309" s="51">
        <v>4</v>
      </c>
      <c r="F309" s="52" t="s">
        <v>1416</v>
      </c>
      <c r="G309" s="51">
        <v>0</v>
      </c>
      <c r="H309" s="51"/>
      <c r="I309" s="51"/>
      <c r="J309" s="51"/>
      <c r="K309" s="72">
        <v>0</v>
      </c>
      <c r="L309" s="73"/>
      <c r="M309" s="74"/>
    </row>
    <row r="310" spans="1:13" s="28" customFormat="1" ht="48.75" customHeight="1">
      <c r="A310" s="55"/>
      <c r="B310" s="51">
        <v>31</v>
      </c>
      <c r="C310" s="52" t="s">
        <v>1417</v>
      </c>
      <c r="D310" s="51">
        <v>2</v>
      </c>
      <c r="E310" s="51">
        <v>4</v>
      </c>
      <c r="F310" s="52" t="s">
        <v>1418</v>
      </c>
      <c r="G310" s="51">
        <v>0</v>
      </c>
      <c r="H310" s="51"/>
      <c r="I310" s="51"/>
      <c r="J310" s="51"/>
      <c r="K310" s="72">
        <v>0</v>
      </c>
      <c r="L310" s="73"/>
      <c r="M310" s="74"/>
    </row>
    <row r="311" spans="1:13" s="28" customFormat="1" ht="24">
      <c r="A311" s="55"/>
      <c r="B311" s="51">
        <v>32</v>
      </c>
      <c r="C311" s="52" t="s">
        <v>1419</v>
      </c>
      <c r="D311" s="51">
        <v>2</v>
      </c>
      <c r="E311" s="51">
        <v>4</v>
      </c>
      <c r="F311" s="52" t="s">
        <v>1420</v>
      </c>
      <c r="G311" s="51">
        <v>1</v>
      </c>
      <c r="H311" s="51" t="s">
        <v>1421</v>
      </c>
      <c r="I311" s="51"/>
      <c r="J311" s="51"/>
      <c r="K311" s="72">
        <v>0</v>
      </c>
      <c r="L311" s="73"/>
      <c r="M311" s="74"/>
    </row>
    <row r="312" spans="1:13" s="28" customFormat="1" ht="13.5" customHeight="1">
      <c r="A312" s="57"/>
      <c r="B312" s="77" t="s">
        <v>765</v>
      </c>
      <c r="C312" s="115"/>
      <c r="D312" s="62">
        <f>SUM(D285:D311)</f>
        <v>41</v>
      </c>
      <c r="E312" s="62">
        <f>SUM(E285:E311)</f>
        <v>68</v>
      </c>
      <c r="F312" s="62">
        <f>SUM(F285:F311)</f>
        <v>0</v>
      </c>
      <c r="G312" s="62">
        <f>SUM(G285:G311)</f>
        <v>3</v>
      </c>
      <c r="H312" s="62"/>
      <c r="I312" s="62"/>
      <c r="J312" s="62"/>
      <c r="K312" s="62">
        <f>SUM(K285:K311)</f>
        <v>1</v>
      </c>
      <c r="L312" s="77"/>
      <c r="M312" s="126"/>
    </row>
    <row r="313" spans="1:13" s="28" customFormat="1" ht="14.25" customHeight="1">
      <c r="A313" s="99" t="s">
        <v>1422</v>
      </c>
      <c r="B313" s="116"/>
      <c r="C313" s="117"/>
      <c r="D313" s="98">
        <f>D284+D312</f>
        <v>70</v>
      </c>
      <c r="E313" s="98">
        <f>E284+E312</f>
        <v>111</v>
      </c>
      <c r="F313" s="98">
        <f>F284+F312</f>
        <v>0</v>
      </c>
      <c r="G313" s="98">
        <f>SUM(G284+G312)</f>
        <v>9</v>
      </c>
      <c r="H313" s="98"/>
      <c r="I313" s="98"/>
      <c r="J313" s="98"/>
      <c r="K313" s="98">
        <f>SUM(K284+K312)</f>
        <v>6</v>
      </c>
      <c r="L313" s="98"/>
      <c r="M313" s="98"/>
    </row>
    <row r="314" spans="1:13" ht="14.25">
      <c r="A314" s="118" t="s">
        <v>1423</v>
      </c>
      <c r="B314" s="119"/>
      <c r="C314" s="119"/>
      <c r="D314" s="120">
        <f>D59+D108+D139+D172+D193+D216+D277+D313</f>
        <v>576</v>
      </c>
      <c r="E314" s="120">
        <f>E59+E108+E139+E172+E193+E216+E277+E313</f>
        <v>1053</v>
      </c>
      <c r="F314" s="121"/>
      <c r="G314" s="121">
        <f>G59+G108+G139+G172+G193+G216+G277+G313</f>
        <v>89</v>
      </c>
      <c r="H314" s="121"/>
      <c r="I314" s="121"/>
      <c r="J314" s="121"/>
      <c r="K314" s="121">
        <f>K59+K108+K139+K172+K193+K216+K277+K313</f>
        <v>43</v>
      </c>
      <c r="L314" s="127"/>
      <c r="M314" s="128"/>
    </row>
    <row r="315" spans="1:13" ht="14.25">
      <c r="A315" s="80" t="s">
        <v>1424</v>
      </c>
      <c r="B315" s="122"/>
      <c r="C315" s="123"/>
      <c r="D315" s="124">
        <f>D14+D34+D71+D94+D115+D144+D177+D198+D218+D240+D284</f>
        <v>191</v>
      </c>
      <c r="E315" s="124">
        <f>E14+E34+E71+E94+E115+E144+E177+E198+E218+E240+E284</f>
        <v>343</v>
      </c>
      <c r="F315" s="98"/>
      <c r="G315" s="98"/>
      <c r="H315" s="98"/>
      <c r="I315" s="98"/>
      <c r="J315" s="98"/>
      <c r="K315" s="98"/>
      <c r="L315" s="98"/>
      <c r="M315" s="98"/>
    </row>
    <row r="316" spans="1:13" ht="14.25">
      <c r="A316" s="80" t="s">
        <v>1425</v>
      </c>
      <c r="B316" s="122"/>
      <c r="C316" s="123"/>
      <c r="D316" s="124">
        <f>D29+D57+D91+D106+D138+D165+D171+D192+D215+D229+D275+D312</f>
        <v>385</v>
      </c>
      <c r="E316" s="124">
        <f>E29+E57+E91+E106+E138+E165+E171+E192+E215+E275+E312+E229</f>
        <v>710</v>
      </c>
      <c r="F316" s="98"/>
      <c r="G316" s="98"/>
      <c r="H316" s="98"/>
      <c r="I316" s="98"/>
      <c r="J316" s="98"/>
      <c r="K316" s="98"/>
      <c r="L316" s="98"/>
      <c r="M316" s="129" t="s">
        <v>1092</v>
      </c>
    </row>
    <row r="319" spans="1:13" s="36" customFormat="1" ht="117" customHeight="1">
      <c r="A319" s="125" t="s">
        <v>140</v>
      </c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</row>
  </sheetData>
  <sheetProtection/>
  <mergeCells count="75">
    <mergeCell ref="A1:M1"/>
    <mergeCell ref="A2:M2"/>
    <mergeCell ref="A3:E3"/>
    <mergeCell ref="H3:M3"/>
    <mergeCell ref="G4:H4"/>
    <mergeCell ref="K4:L4"/>
    <mergeCell ref="B14:C14"/>
    <mergeCell ref="B29:C29"/>
    <mergeCell ref="A30:C30"/>
    <mergeCell ref="B34:C34"/>
    <mergeCell ref="B57:C57"/>
    <mergeCell ref="A58:C58"/>
    <mergeCell ref="A59:C59"/>
    <mergeCell ref="B71:C71"/>
    <mergeCell ref="B91:C91"/>
    <mergeCell ref="B92:C92"/>
    <mergeCell ref="B94:C94"/>
    <mergeCell ref="B106:C106"/>
    <mergeCell ref="A107:C107"/>
    <mergeCell ref="A108:C108"/>
    <mergeCell ref="B115:C115"/>
    <mergeCell ref="B138:C138"/>
    <mergeCell ref="A139:C139"/>
    <mergeCell ref="B144:C144"/>
    <mergeCell ref="B165:C165"/>
    <mergeCell ref="A166:C166"/>
    <mergeCell ref="B171:C171"/>
    <mergeCell ref="A172:C172"/>
    <mergeCell ref="B177:C177"/>
    <mergeCell ref="B192:C192"/>
    <mergeCell ref="A193:C193"/>
    <mergeCell ref="B198:C198"/>
    <mergeCell ref="B215:C215"/>
    <mergeCell ref="A216:C216"/>
    <mergeCell ref="B218:C218"/>
    <mergeCell ref="B229:C229"/>
    <mergeCell ref="A230:C230"/>
    <mergeCell ref="B240:C240"/>
    <mergeCell ref="B275:C275"/>
    <mergeCell ref="A276:C276"/>
    <mergeCell ref="A277:C277"/>
    <mergeCell ref="B284:C284"/>
    <mergeCell ref="B312:C312"/>
    <mergeCell ref="A313:C313"/>
    <mergeCell ref="A314:C314"/>
    <mergeCell ref="A315:C315"/>
    <mergeCell ref="A316:C316"/>
    <mergeCell ref="A319:M319"/>
    <mergeCell ref="A5:A12"/>
    <mergeCell ref="A15:A29"/>
    <mergeCell ref="A31:A33"/>
    <mergeCell ref="A35:A57"/>
    <mergeCell ref="A60:A69"/>
    <mergeCell ref="A72:A89"/>
    <mergeCell ref="A93:A94"/>
    <mergeCell ref="A95:A106"/>
    <mergeCell ref="A109:A113"/>
    <mergeCell ref="A116:A138"/>
    <mergeCell ref="A140:A142"/>
    <mergeCell ref="A145:A163"/>
    <mergeCell ref="A167:A170"/>
    <mergeCell ref="A173:A175"/>
    <mergeCell ref="A178:A192"/>
    <mergeCell ref="A194:A198"/>
    <mergeCell ref="A199:A215"/>
    <mergeCell ref="A217:A218"/>
    <mergeCell ref="A219:A229"/>
    <mergeCell ref="A231:A238"/>
    <mergeCell ref="A241:A275"/>
    <mergeCell ref="A278:A282"/>
    <mergeCell ref="A285:A312"/>
    <mergeCell ref="B11:B12"/>
    <mergeCell ref="B126:B127"/>
    <mergeCell ref="D126:D127"/>
    <mergeCell ref="M126:M12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SheetLayoutView="100" workbookViewId="0" topLeftCell="A1">
      <selection activeCell="H12" sqref="H12"/>
    </sheetView>
  </sheetViews>
  <sheetFormatPr defaultColWidth="10.625" defaultRowHeight="14.25"/>
  <cols>
    <col min="1" max="1" width="7.50390625" style="3" customWidth="1"/>
    <col min="2" max="2" width="4.125" style="4" customWidth="1"/>
    <col min="3" max="3" width="11.625" style="5" customWidth="1"/>
    <col min="4" max="4" width="11.375" style="4" customWidth="1"/>
    <col min="5" max="5" width="8.125" style="4" customWidth="1"/>
    <col min="6" max="6" width="18.50390625" style="5" customWidth="1"/>
    <col min="7" max="7" width="12.625" style="4" customWidth="1"/>
    <col min="8" max="8" width="8.875" style="4" bestFit="1" customWidth="1"/>
    <col min="9" max="9" width="11.625" style="4" customWidth="1"/>
    <col min="10" max="16384" width="10.625" style="4" customWidth="1"/>
  </cols>
  <sheetData>
    <row r="1" spans="1:9" s="1" customFormat="1" ht="14.2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2" customFormat="1" ht="21">
      <c r="A2" s="7" t="s">
        <v>1426</v>
      </c>
      <c r="B2" s="7"/>
      <c r="C2" s="7"/>
      <c r="D2" s="7"/>
      <c r="E2" s="7"/>
      <c r="F2" s="7"/>
      <c r="G2" s="7"/>
      <c r="H2" s="7"/>
      <c r="I2" s="7"/>
    </row>
    <row r="3" spans="1:9" s="2" customFormat="1" ht="12.75" customHeight="1">
      <c r="A3" s="8" t="s">
        <v>1427</v>
      </c>
      <c r="B3" s="8"/>
      <c r="C3" s="8"/>
      <c r="D3" s="8"/>
      <c r="E3" s="8"/>
      <c r="F3" s="8"/>
      <c r="G3" s="9" t="s">
        <v>3</v>
      </c>
      <c r="H3" s="9"/>
      <c r="I3" s="9"/>
    </row>
    <row r="4" spans="1:9" s="2" customFormat="1" ht="12">
      <c r="A4" s="10" t="s">
        <v>4</v>
      </c>
      <c r="B4" s="11" t="s">
        <v>1428</v>
      </c>
      <c r="C4" s="11" t="s">
        <v>445</v>
      </c>
      <c r="D4" s="11" t="s">
        <v>1429</v>
      </c>
      <c r="E4" s="11" t="s">
        <v>143</v>
      </c>
      <c r="F4" s="11" t="s">
        <v>9</v>
      </c>
      <c r="G4" s="11" t="s">
        <v>145</v>
      </c>
      <c r="H4" s="11" t="s">
        <v>1430</v>
      </c>
      <c r="I4" s="24" t="s">
        <v>14</v>
      </c>
    </row>
    <row r="5" spans="1:9" s="2" customFormat="1" ht="117.75" customHeight="1">
      <c r="A5" s="12" t="s">
        <v>1431</v>
      </c>
      <c r="B5" s="13">
        <v>1</v>
      </c>
      <c r="C5" s="14" t="s">
        <v>1431</v>
      </c>
      <c r="D5" s="14">
        <v>20</v>
      </c>
      <c r="E5" s="14">
        <v>8</v>
      </c>
      <c r="F5" s="15" t="s">
        <v>1432</v>
      </c>
      <c r="G5" s="14"/>
      <c r="H5" s="14" t="s">
        <v>1433</v>
      </c>
      <c r="I5" s="25"/>
    </row>
    <row r="6" spans="1:9" s="2" customFormat="1" ht="15">
      <c r="A6" s="16" t="s">
        <v>1434</v>
      </c>
      <c r="B6" s="17"/>
      <c r="C6" s="18"/>
      <c r="D6" s="19">
        <f>SUM(D5)</f>
        <v>20</v>
      </c>
      <c r="E6" s="19">
        <f>SUM(E5)</f>
        <v>8</v>
      </c>
      <c r="F6" s="20"/>
      <c r="G6" s="19"/>
      <c r="H6" s="19"/>
      <c r="I6" s="26"/>
    </row>
    <row r="7" spans="1:6" s="2" customFormat="1" ht="12">
      <c r="A7" s="21"/>
      <c r="C7" s="22"/>
      <c r="F7" s="22"/>
    </row>
    <row r="9" spans="1:9" ht="16.5" customHeight="1">
      <c r="A9" s="23"/>
      <c r="B9" s="23"/>
      <c r="C9" s="23"/>
      <c r="D9" s="23"/>
      <c r="E9" s="23"/>
      <c r="F9" s="23"/>
      <c r="G9" s="23"/>
      <c r="H9" s="23"/>
      <c r="I9" s="23"/>
    </row>
  </sheetData>
  <sheetProtection/>
  <mergeCells count="5">
    <mergeCell ref="A2:I2"/>
    <mergeCell ref="A3:F3"/>
    <mergeCell ref="G3:I3"/>
    <mergeCell ref="A6:C6"/>
    <mergeCell ref="A9:I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罗秀清</cp:lastModifiedBy>
  <cp:lastPrinted>2021-08-24T09:04:48Z</cp:lastPrinted>
  <dcterms:created xsi:type="dcterms:W3CDTF">1996-12-17T01:32:42Z</dcterms:created>
  <dcterms:modified xsi:type="dcterms:W3CDTF">2023-09-01T07:04:37Z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6A6EA681528340ED9A96868930BCC298</vt:lpwstr>
  </property>
</Properties>
</file>